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ummary" sheetId="1" r:id="rId3"/>
    <sheet name="Tracking Entries" sheetId="2" r:id="rId4"/>
  </sheets>
  <definedNames/>
  <calcPr calcId="0"/>
  <extLst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<sst xmlns="http://schemas.openxmlformats.org/spreadsheetml/2006/main" count="36" uniqueCount="31">
  <si>
    <t>Weight Tracker</t>
  </si>
  <si>
    <t>User name</t>
  </si>
  <si>
    <t>Alarion Stormrider</t>
  </si>
  <si>
    <t>Date Of Birth</t>
  </si>
  <si>
    <t>Unit of Measure</t>
  </si>
  <si>
    <t>kg</t>
  </si>
  <si>
    <t>Initial Weight</t>
  </si>
  <si>
    <t>Weight Goals</t>
  </si>
  <si>
    <t>meters</t>
  </si>
  <si>
    <t>Height</t>
  </si>
  <si>
    <t>Average Weight</t>
  </si>
  <si>
    <t>BMI Calculation</t>
  </si>
  <si>
    <t>Trend Analysis:</t>
  </si>
  <si>
    <t>Week 1 Average</t>
  </si>
  <si>
    <t>Week 2 Average</t>
  </si>
  <si>
    <t>Week 3 Average</t>
  </si>
  <si>
    <t>Week 4 Average</t>
  </si>
  <si>
    <t>Weekly Average</t>
  </si>
  <si>
    <t>Visual Representation:</t>
  </si>
  <si>
    <t>We value your privacy and require your consent to collect and process your personal data solely for the purpose of providing our services.</t>
  </si>
  <si>
    <t>By continuing to use our website/app, you agree to our Privacy Policy and Terms of Service.</t>
  </si>
  <si>
    <t>You can manage your data preferences in your account settings at any time.</t>
  </si>
  <si>
    <t>Signature</t>
  </si>
  <si>
    <t>Start Date</t>
  </si>
  <si>
    <t>Date</t>
  </si>
  <si>
    <t>Weight</t>
  </si>
  <si>
    <t>BMI</t>
  </si>
  <si>
    <t>Hip circumference</t>
  </si>
  <si>
    <t>Waist circumference</t>
  </si>
  <si>
    <t>Body fat percentage</t>
  </si>
  <si>
    <t>Notes or Comments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</si>
</sst>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mm d, yyyy"/>
    <numFmt numFmtId="165" formatCode="dd mmmm yyyy"/>
  </numFmts>
  <fonts count="9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0"/>
      <color theme="1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  <scheme val="minor"/>
    </font>
    <font>
      <i/>
      <sz val="10"/>
      <color theme="1"/>
      <name val="Arial"/>
      <family val="2"/>
      <scheme val="minor"/>
    </font>
    <font>
      <b/>
      <sz val="10"/>
      <name val="Arial"/>
      <family val="2"/>
    </font>
    <font>
      <sz val="10"/>
      <color rgb="FF000000"/>
      <name val="Arial"/>
      <family val="2"/>
      <scheme val="minor"/>
    </font>
    <font>
      <sz val="10"/>
      <color rgb="FF1A1A1A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5">
    <xf numFmtId="0" fontId="0" fillId="0" borderId="0" xfId="0" applyFont="1" applyAlignment="1">
      <alignment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/>
    </xf>
    <xf numFmtId="0" fontId="1" fillId="0" borderId="0" xfId="0" applyFont="1"/>
    <xf numFmtId="165" fontId="1" fillId="0" borderId="0" xfId="0" applyNumberFormat="1" applyFont="1"/>
    <xf numFmtId="0" fontId="1" fillId="0" borderId="1" xfId="0" applyFont="1" applyBorder="1"/>
    <xf numFmtId="0" fontId="4" fillId="0" borderId="1" xfId="0" applyFont="1" applyBorder="1" applyAlignment="1">
      <alignment/>
    </xf>
    <xf numFmtId="0" fontId="4" fillId="0" borderId="1" xfId="0" applyFont="1" applyBorder="1"/>
    <xf numFmtId="0" fontId="4" fillId="0" borderId="0" xfId="0" applyFont="1" applyAlignment="1">
      <alignment horizontal="center" vertic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styles" Target="styles.xml" /><Relationship Id="rId5" Type="http://schemas.openxmlformats.org/officeDocument/2006/relationships/sharedStrings" Target="sharedStrings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6" Type="http://schemas.openxmlformats.org/officeDocument/2006/relationships/calcChain" Target="calcChain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roundedCorners val="0"/>
  <c:chart>
    <c:title>
      <c:tx>
        <c:rich>
          <a:bodyPr wrap="square"/>
          <a:lstStyle/>
          <a:p>
            <a:pPr>
              <a:defRPr lang="en-US" sz="1000" b="0" i="0" u="none" baseline="0">
                <a:solidFill>
                  <a:srgbClr val="757575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Weight vs. Date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'Tracking Entries'!$B$2</c:f>
            </c:strRef>
          </c:tx>
          <c:spPr>
            <a:solidFill>
              <a:srgbClr val="4285F4">
                <a:alpha val="30000"/>
              </a:srgbClr>
            </a:solidFill>
            <a:ln w="6350" cap="flat" cmpd="sng">
              <a:solidFill>
                <a:srgbClr val="4285F4"/>
              </a:solidFill>
            </a:ln>
            <a:effectLst/>
          </c:spPr>
          <c:dLbls>
            <c:numFmt formatCode="General" sourceLinked="1"/>
            <c:txPr>
              <a:bodyPr vert="horz" rot="0" wrap="square"/>
              <a:lstStyle/>
              <a:p>
                <a:pPr algn="ctr">
                  <a:defRPr lang="en-US" sz="1000" b="1" i="0" u="none" baseline="0"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'Tracking Entries'!$A$3:$A$36</c:f>
              <c:strCache/>
            </c:strRef>
          </c:cat>
          <c:val>
            <c:numRef>
              <c:f>'Tracking Entries'!$B$3:$B$33</c:f>
              <c:numCache/>
            </c:numRef>
          </c:val>
        </c:ser>
        <c:axId val="25193598"/>
        <c:axId val="60414482"/>
      </c:areaChart>
      <c:catAx>
        <c:axId val="25193598"/>
        <c:scaling>
          <c:orientation val="minMax"/>
        </c:scaling>
        <c:delete val="0"/>
        <c:axPos val="b"/>
        <c:title>
          <c:tx>
            <c:rich>
              <a:bodyPr wrap="square"/>
              <a:lstStyle/>
              <a:p>
                <a:pPr>
                  <a:defRPr lang="en-US" sz="1000" b="0" i="0" u="none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Date</a:t>
                </a:r>
              </a:p>
            </c:rich>
          </c:tx>
          <c:layout/>
          <c:overlay val="0"/>
          <c:spPr>
            <a:noFill/>
          </c:spPr>
        </c:title>
        <c:numFmt formatCode="General" sourceLinked="1"/>
        <c:majorTickMark val="none"/>
        <c:minorTickMark val="none"/>
        <c:tickLblPos val="nextTo"/>
        <c:spPr>
          <a:ln w="6350" cap="flat" cmpd="sng"/>
        </c:spPr>
        <c:txPr>
          <a:bodyPr wrap="square"/>
          <a:lstStyle/>
          <a:p>
            <a:pPr>
              <a:defRPr lang="en-US" sz="1000" b="0" i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414482"/>
        <c:crosses val="autoZero"/>
        <c:auto val="0"/>
        <c:lblOffset val="100"/>
        <c:noMultiLvlLbl val="0"/>
      </c:catAx>
      <c:valAx>
        <c:axId val="60414482"/>
        <c:scaling>
          <c:orientation val="minMax"/>
        </c:scaling>
        <c:delete val="0"/>
        <c:axPos val="l"/>
        <c:title>
          <c:tx>
            <c:rich>
              <a:bodyPr vert="horz" rot="-5400000" wrap="square"/>
              <a:lstStyle/>
              <a:p>
                <a:pPr>
                  <a:defRPr lang="en-US" sz="1000" b="0" i="0" u="none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</a:t>
                </a:r>
              </a:p>
            </c:rich>
          </c:tx>
          <c:layout/>
          <c:overlay val="0"/>
          <c:spPr>
            <a:noFill/>
          </c:spPr>
        </c:title>
        <c:majorGridlines>
          <c:spPr>
            <a:ln w="6350" cap="flat" cmpd="sng">
              <a:solidFill>
                <a:srgbClr val="B7B7B7"/>
              </a:solidFill>
            </a:ln>
            <a:effectLst/>
          </c:spPr>
        </c:majorGridlines>
        <c:minorGridlines>
          <c:spPr>
            <a:ln w="6350" cap="flat" cmpd="sng">
              <a:solidFill>
                <a:srgbClr val="CCCCCC">
                  <a:alpha val="0"/>
                </a:srgb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ln w="6350" cap="flat" cmpd="sng"/>
          <a:effectLst/>
        </c:spPr>
        <c:txPr>
          <a:bodyPr wrap="square"/>
          <a:lstStyle/>
          <a:p>
            <a:pPr>
              <a:defRPr lang="en-US" sz="1000" b="0" i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193598"/>
        <c:crosses val="autoZero"/>
        <c:crossBetween val="midCat"/>
      </c:valAx>
    </c:plotArea>
    <c:legend>
      <c:legendPos val="r"/>
      <c:layout/>
      <c:overlay val="0"/>
      <c:txPr>
        <a:bodyPr wrap="square"/>
        <a:lstStyle/>
        <a:p>
          <a:pPr algn="ctr">
            <a:defRPr lang="en-US" sz="1000" b="0" i="0" u="none" baseline="0">
              <a:solidFill>
                <a:srgbClr val="1A1A1A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323850</xdr:colOff>
      <xdr:row>16</xdr:row>
      <xdr:rowOff>104775</xdr:rowOff>
    </xdr:from>
    <xdr:ext cx="6572250" cy="4057650"/>
    <xdr:graphicFrame>
      <xdr:nvGraphicFramePr>
        <xdr:cNvPr id="1964531211" name="Chart 1" title="Chart">
          <a:extLst>
            <a:ext uri="{FF2B5EF4-FFF2-40B4-BE49-F238E27FC236}">
              <a16:creationId xmlns:a16="http://schemas.microsoft.com/office/drawing/2014/main" id="{bb5aeb2a-ab3e-4dd0-ab1c-3c88f8db656c}"/>
            </a:ext>
          </a:extLst>
        </xdr:cNvPr>
        <xdr:cNvGraphicFramePr/>
      </xdr:nvGraphicFramePr>
      <xdr:xfrm>
        <a:off x="323850" y="3686175"/>
        <a:ext cx="6572250" cy="4057650"/>
      </xdr:xfrm>
      <a:graphic>
        <a:graphicData uri="http://schemas.openxmlformats.org/drawingml/2006/chart">
          <c:chart xmlns:c="http://schemas.openxmlformats.org/drawingml/2006/chart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F42"/>
  <sheetViews>
    <sheetView workbookViewId="0" topLeftCell="A1"/>
  </sheetViews>
  <sheetFormatPr defaultColWidth="12.634285714285713" defaultRowHeight="15" customHeight="1"/>
  <cols>
    <col min="1" max="1" width="26.571428571428573" customWidth="1"/>
    <col min="2" max="2" width="21.714285714285715" customWidth="1"/>
    <col min="3" max="3" width="28.285714285714285" customWidth="1"/>
    <col min="4" max="4" width="36.42857142857143" customWidth="1"/>
    <col min="5" max="5" width="21.428571428571427" customWidth="1"/>
    <col min="6" max="6" width="12.571428571428571" customWidth="1"/>
  </cols>
  <sheetData>
    <row r="1" spans="1:6" ht="45.75" customHeight="1">
      <c r="A1" s="1" t="s">
        <v>0</v>
      </c>
      <c r="E1" s="1"/>
      <c r="F1" s="1"/>
    </row>
    <row r="2" spans="2:3" ht="15.75" customHeight="1">
      <c r="B2" s="2" t="s">
        <v>1</v>
      </c>
      <c r="C2" s="3" t="s">
        <v>2</v>
      </c>
    </row>
    <row r="3" spans="2:3" ht="15.75" customHeight="1">
      <c r="B3" s="2" t="s">
        <v>3</v>
      </c>
      <c r="C3" s="4">
        <v>22062</v>
      </c>
    </row>
    <row r="4" spans="2:3" ht="15.75" customHeight="1">
      <c r="B4" s="5" t="s">
        <v>4</v>
      </c>
      <c r="C4" s="2" t="s">
        <v>5</v>
      </c>
    </row>
    <row r="5" spans="2:3" ht="15.75" customHeight="1">
      <c r="B5" s="2" t="s">
        <v>6</v>
      </c>
      <c r="C5" s="3">
        <v>50</v>
      </c>
    </row>
    <row r="6" spans="2:3" ht="15.75" customHeight="1">
      <c r="B6" s="2" t="s">
        <v>7</v>
      </c>
      <c r="C6" s="3">
        <v>50</v>
      </c>
    </row>
    <row r="7" spans="2:3" ht="15.75" customHeight="1">
      <c r="B7" s="5" t="s">
        <v>4</v>
      </c>
      <c r="C7" s="2" t="s">
        <v>8</v>
      </c>
    </row>
    <row r="8" spans="2:3" ht="15.75" customHeight="1">
      <c r="B8" s="2" t="s">
        <v>9</v>
      </c>
      <c r="C8" s="3">
        <v>1.70</v>
      </c>
    </row>
    <row r="9" spans="1:3" ht="15.75" customHeight="1">
      <c r="A9" s="2"/>
      <c r="B9" s="2" t="s">
        <v>10</v>
      </c>
      <c r="C9" s="3">
        <f>ROUND(AVERAGE('Tracking Entries'!B3:B33),0)</f>
        <v>50</v>
      </c>
    </row>
    <row r="10" spans="1:3" ht="15.75" customHeight="1">
      <c r="A10" s="2"/>
      <c r="B10" s="2" t="s">
        <v>11</v>
      </c>
      <c r="C10" s="3">
        <f>ROUNDUP(C9/(C8*C8),0)</f>
        <v>18</v>
      </c>
    </row>
    <row r="11" spans="1:3" ht="15.75" customHeight="1">
      <c r="A11" s="2" t="s">
        <v>12</v>
      </c>
      <c r="B11" s="2" t="s">
        <v>13</v>
      </c>
      <c r="C11" s="6">
        <f>ROUNDUP(SUM('Tracking Entries'!B3:B9)/7,0)</f>
        <v>51</v>
      </c>
    </row>
    <row r="12" spans="1:3" ht="15.75" customHeight="1">
      <c r="A12" s="2"/>
      <c r="B12" s="2" t="s">
        <v>14</v>
      </c>
      <c r="C12" s="6">
        <f>ROUNDUP(SUM('Tracking Entries'!B10:B16)/7,0)</f>
        <v>51</v>
      </c>
    </row>
    <row r="13" spans="1:3" ht="15.75" customHeight="1">
      <c r="A13" s="2"/>
      <c r="B13" s="2" t="s">
        <v>15</v>
      </c>
      <c r="C13" s="6">
        <f>ROUNDUP(SUM('Tracking Entries'!B16:B23)/7,0)</f>
        <v>58</v>
      </c>
    </row>
    <row r="14" spans="1:3" ht="15.75" customHeight="1">
      <c r="A14" s="2"/>
      <c r="B14" s="2" t="s">
        <v>16</v>
      </c>
      <c r="C14" s="6">
        <f>ROUNDUP(SUM('Tracking Entries'!B23:B30)/7,0)</f>
        <v>59</v>
      </c>
    </row>
    <row r="15" spans="1:3" ht="15.75" customHeight="1">
      <c r="A15" s="2"/>
      <c r="B15" s="2" t="s">
        <v>17</v>
      </c>
      <c r="C15" s="6">
        <f>ROUNDUP(SUM(C11:C14)/4,0)</f>
        <v>55</v>
      </c>
    </row>
    <row r="16" spans="1:1" ht="15.75" customHeight="1">
      <c r="A16" s="2" t="s">
        <v>18</v>
      </c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spans="1:1" ht="21.75" customHeight="1">
      <c r="A39" s="7" t="s">
        <v>19</v>
      </c>
    </row>
    <row r="40" spans="1:1" ht="15">
      <c r="A40" s="7" t="s">
        <v>20</v>
      </c>
    </row>
    <row r="41" spans="1:1" ht="16.5" customHeight="1">
      <c r="A41" s="7" t="s">
        <v>21</v>
      </c>
    </row>
    <row r="42" spans="1:1" ht="15.75" customHeight="1">
      <c r="A42" s="8" t="s">
        <v>22</v>
      </c>
    </row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</sheetData>
  <mergeCells count="4">
    <mergeCell ref="A1:D1"/>
    <mergeCell ref="A39:D39"/>
    <mergeCell ref="A40:D40"/>
    <mergeCell ref="A41:D41"/>
  </mergeCell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100-000000000000}">
  <sheetPr>
    <outlinePr summaryBelow="0" summaryRight="0"/>
  </sheetPr>
  <dimension ref="A1:H36"/>
  <sheetViews>
    <sheetView workbookViewId="0" topLeftCell="A1"/>
  </sheetViews>
  <sheetFormatPr defaultColWidth="12.634285714285713" defaultRowHeight="15" customHeight="1"/>
  <cols>
    <col min="1" max="2" width="12.571428571428571" customWidth="1"/>
    <col min="4" max="5" width="15.571428571428571" customWidth="1"/>
    <col min="6" max="6" width="16.285714285714285" customWidth="1"/>
    <col min="7" max="8" width="16.428571428571427" customWidth="1"/>
    <col min="9" max="9" width="20.285714285714285" customWidth="1"/>
  </cols>
  <sheetData>
    <row r="1" spans="1:2" ht="15.75" customHeight="1">
      <c r="A1" s="9" t="s">
        <v>23</v>
      </c>
      <c r="B1" s="10">
        <v>45139</v>
      </c>
    </row>
    <row r="2" spans="1:8" ht="15.75" customHeight="1">
      <c r="A2" s="11" t="s">
        <v>24</v>
      </c>
      <c r="B2" s="11" t="s">
        <v>25</v>
      </c>
      <c r="C2" s="12" t="s">
        <v>26</v>
      </c>
      <c r="D2" s="12" t="s">
        <v>27</v>
      </c>
      <c r="E2" s="12" t="s">
        <v>28</v>
      </c>
      <c r="F2" s="12" t="s">
        <v>29</v>
      </c>
      <c r="G2" s="12" t="s">
        <v>30</v>
      </c>
      <c r="H2" s="12" t="s">
        <v>22</v>
      </c>
    </row>
    <row r="3" spans="1:8" ht="15.75" customHeight="1">
      <c r="A3" s="11">
        <v>1</v>
      </c>
      <c r="B3" s="11">
        <v>50</v>
      </c>
      <c r="C3" s="13">
        <f>ROUNDUP(B3/(Summary!$C$8*Summary!$C$8),0)</f>
        <v>18</v>
      </c>
      <c r="D3" s="13"/>
      <c r="E3" s="13"/>
      <c r="F3" s="13"/>
      <c r="G3" s="13"/>
      <c r="H3" s="13"/>
    </row>
    <row r="4" spans="1:8" ht="15.75" customHeight="1">
      <c r="A4" s="11">
        <v>2</v>
      </c>
      <c r="B4" s="11">
        <v>51</v>
      </c>
      <c r="C4" s="13">
        <f>ROUNDUP(B4/(Summary!$C$8*Summary!$C$8),0)</f>
        <v>18</v>
      </c>
      <c r="D4" s="13"/>
      <c r="E4" s="13"/>
      <c r="F4" s="13"/>
      <c r="G4" s="13"/>
      <c r="H4" s="13"/>
    </row>
    <row r="5" spans="1:8" ht="15.75" customHeight="1">
      <c r="A5" s="11">
        <v>3</v>
      </c>
      <c r="B5" s="11">
        <v>52</v>
      </c>
      <c r="C5" s="13">
        <f>ROUNDUP(B5/(Summary!$C$8*Summary!$C$8),0)</f>
        <v>18</v>
      </c>
      <c r="D5" s="13"/>
      <c r="E5" s="13"/>
      <c r="F5" s="13"/>
      <c r="G5" s="13"/>
      <c r="H5" s="13"/>
    </row>
    <row r="6" spans="1:8" ht="15.75" customHeight="1">
      <c r="A6" s="11">
        <v>4</v>
      </c>
      <c r="B6" s="11">
        <v>49</v>
      </c>
      <c r="C6" s="13">
        <f>ROUNDUP(B6/(Summary!$C$8*Summary!$C$8),0)</f>
        <v>17</v>
      </c>
      <c r="D6" s="13"/>
      <c r="E6" s="13"/>
      <c r="F6" s="13"/>
      <c r="G6" s="13"/>
      <c r="H6" s="13"/>
    </row>
    <row r="7" spans="1:8" ht="15.75" customHeight="1">
      <c r="A7" s="11">
        <v>5</v>
      </c>
      <c r="B7" s="11">
        <v>50</v>
      </c>
      <c r="C7" s="13">
        <f>ROUNDUP(B7/(Summary!$C$8*Summary!$C$8),0)</f>
        <v>18</v>
      </c>
      <c r="D7" s="13"/>
      <c r="E7" s="13"/>
      <c r="F7" s="13"/>
      <c r="G7" s="13"/>
      <c r="H7" s="13"/>
    </row>
    <row r="8" spans="1:8" ht="15.75" customHeight="1">
      <c r="A8" s="11">
        <v>6</v>
      </c>
      <c r="B8" s="11">
        <v>52</v>
      </c>
      <c r="C8" s="13">
        <f>ROUNDUP(B8/(Summary!$C$8*Summary!$C$8),0)</f>
        <v>18</v>
      </c>
      <c r="D8" s="13"/>
      <c r="E8" s="13"/>
      <c r="F8" s="13"/>
      <c r="G8" s="13"/>
      <c r="H8" s="13"/>
    </row>
    <row r="9" spans="1:8" ht="15.75" customHeight="1">
      <c r="A9" s="11">
        <v>7</v>
      </c>
      <c r="B9" s="11">
        <v>50</v>
      </c>
      <c r="C9" s="13">
        <f>ROUNDUP(B9/(Summary!$C$8*Summary!$C$8),0)</f>
        <v>18</v>
      </c>
      <c r="D9" s="13"/>
      <c r="E9" s="13"/>
      <c r="F9" s="13"/>
      <c r="G9" s="13"/>
      <c r="H9" s="13"/>
    </row>
    <row r="10" spans="1:8" ht="15.75" customHeight="1">
      <c r="A10" s="11">
        <v>8</v>
      </c>
      <c r="B10" s="11">
        <v>51.50</v>
      </c>
      <c r="C10" s="13">
        <f>ROUNDUP(B10/(Summary!$C$8*Summary!$C$8),0)</f>
        <v>18</v>
      </c>
      <c r="D10" s="13"/>
      <c r="E10" s="13"/>
      <c r="F10" s="13"/>
      <c r="G10" s="13"/>
      <c r="H10" s="13"/>
    </row>
    <row r="11" spans="1:8" ht="15.75" customHeight="1">
      <c r="A11" s="11">
        <v>9</v>
      </c>
      <c r="B11" s="11">
        <v>51</v>
      </c>
      <c r="C11" s="13">
        <f>ROUNDUP(B11/(Summary!$C$8*Summary!$C$8),0)</f>
        <v>18</v>
      </c>
      <c r="D11" s="13"/>
      <c r="E11" s="13"/>
      <c r="F11" s="13"/>
      <c r="G11" s="13"/>
      <c r="H11" s="13"/>
    </row>
    <row r="12" spans="1:8" ht="15.75" customHeight="1">
      <c r="A12" s="11">
        <v>10</v>
      </c>
      <c r="B12" s="11">
        <v>52</v>
      </c>
      <c r="C12" s="13">
        <f>ROUNDUP(B12/(Summary!$C$8*Summary!$C$8),0)</f>
        <v>18</v>
      </c>
      <c r="D12" s="13"/>
      <c r="E12" s="13"/>
      <c r="F12" s="13"/>
      <c r="G12" s="13"/>
      <c r="H12" s="13"/>
    </row>
    <row r="13" spans="1:8" ht="15.75" customHeight="1">
      <c r="A13" s="11">
        <v>11</v>
      </c>
      <c r="B13" s="11">
        <v>50</v>
      </c>
      <c r="C13" s="13">
        <f>ROUNDUP(B13/(Summary!$C$8*Summary!$C$8),0)</f>
        <v>18</v>
      </c>
      <c r="D13" s="13"/>
      <c r="E13" s="13"/>
      <c r="F13" s="13"/>
      <c r="G13" s="13"/>
      <c r="H13" s="13"/>
    </row>
    <row r="14" spans="1:8" ht="15.75" customHeight="1">
      <c r="A14" s="11">
        <v>12</v>
      </c>
      <c r="B14" s="11">
        <v>49.50</v>
      </c>
      <c r="C14" s="13">
        <f>ROUNDUP(B14/(Summary!$C$8*Summary!$C$8),0)</f>
        <v>18</v>
      </c>
      <c r="D14" s="13"/>
      <c r="E14" s="13"/>
      <c r="F14" s="13"/>
      <c r="G14" s="13"/>
      <c r="H14" s="13"/>
    </row>
    <row r="15" spans="1:8" ht="15.75" customHeight="1">
      <c r="A15" s="11">
        <v>13</v>
      </c>
      <c r="B15" s="11">
        <v>50</v>
      </c>
      <c r="C15" s="13">
        <f>ROUNDUP(B15/(Summary!$C$8*Summary!$C$8),0)</f>
        <v>18</v>
      </c>
      <c r="D15" s="13"/>
      <c r="E15" s="13"/>
      <c r="F15" s="13"/>
      <c r="G15" s="13"/>
      <c r="H15" s="13"/>
    </row>
    <row r="16" spans="1:8" ht="15.75" customHeight="1">
      <c r="A16" s="11">
        <v>14</v>
      </c>
      <c r="B16" s="11">
        <v>49.50</v>
      </c>
      <c r="C16" s="13">
        <f>ROUNDUP(B16/(Summary!$C$8*Summary!$C$8),0)</f>
        <v>18</v>
      </c>
      <c r="D16" s="13"/>
      <c r="E16" s="13"/>
      <c r="F16" s="13"/>
      <c r="G16" s="13"/>
      <c r="H16" s="13"/>
    </row>
    <row r="17" spans="1:8" ht="15.75" customHeight="1">
      <c r="A17" s="11">
        <v>15</v>
      </c>
      <c r="B17" s="11">
        <v>50</v>
      </c>
      <c r="C17" s="13">
        <f>ROUNDUP(B17/(Summary!$C$8*Summary!$C$8),0)</f>
        <v>18</v>
      </c>
      <c r="D17" s="13"/>
      <c r="E17" s="13"/>
      <c r="F17" s="13"/>
      <c r="G17" s="13"/>
      <c r="H17" s="13"/>
    </row>
    <row r="18" spans="1:8" ht="15.75" customHeight="1">
      <c r="A18" s="11">
        <v>16</v>
      </c>
      <c r="B18" s="11">
        <v>49.50</v>
      </c>
      <c r="C18" s="13">
        <f>ROUNDUP(B18/(Summary!$C$8*Summary!$C$8),0)</f>
        <v>18</v>
      </c>
      <c r="D18" s="13"/>
      <c r="E18" s="13"/>
      <c r="F18" s="13"/>
      <c r="G18" s="13"/>
      <c r="H18" s="13"/>
    </row>
    <row r="19" spans="1:8" ht="15.75" customHeight="1">
      <c r="A19" s="11">
        <v>17</v>
      </c>
      <c r="B19" s="11">
        <v>51.50</v>
      </c>
      <c r="C19" s="13">
        <f>ROUNDUP(B19/(Summary!$C$8*Summary!$C$8),0)</f>
        <v>18</v>
      </c>
      <c r="D19" s="13"/>
      <c r="E19" s="13"/>
      <c r="F19" s="13"/>
      <c r="G19" s="13"/>
      <c r="H19" s="13"/>
    </row>
    <row r="20" spans="1:8" ht="15.75" customHeight="1">
      <c r="A20" s="11">
        <v>18</v>
      </c>
      <c r="B20" s="11">
        <v>50</v>
      </c>
      <c r="C20" s="13">
        <f>ROUNDUP(B20/(Summary!$C$8*Summary!$C$8),0)</f>
        <v>18</v>
      </c>
      <c r="D20" s="13"/>
      <c r="E20" s="13"/>
      <c r="F20" s="13"/>
      <c r="G20" s="13"/>
      <c r="H20" s="13"/>
    </row>
    <row r="21" spans="1:8" ht="15.75" customHeight="1">
      <c r="A21" s="11">
        <v>19</v>
      </c>
      <c r="B21" s="11">
        <v>51.50</v>
      </c>
      <c r="C21" s="13">
        <f>ROUNDUP(B21/(Summary!$C$8*Summary!$C$8),0)</f>
        <v>18</v>
      </c>
      <c r="D21" s="13"/>
      <c r="E21" s="13"/>
      <c r="F21" s="13"/>
      <c r="G21" s="13"/>
      <c r="H21" s="13"/>
    </row>
    <row r="22" spans="1:8" ht="15.75" customHeight="1">
      <c r="A22" s="11">
        <v>20</v>
      </c>
      <c r="B22" s="11">
        <v>49</v>
      </c>
      <c r="C22" s="13">
        <f>ROUNDUP(B22/(Summary!$C$8*Summary!$C$8),0)</f>
        <v>17</v>
      </c>
      <c r="D22" s="13"/>
      <c r="E22" s="13"/>
      <c r="F22" s="13"/>
      <c r="G22" s="13"/>
      <c r="H22" s="13"/>
    </row>
    <row r="23" spans="1:8" ht="15.75" customHeight="1">
      <c r="A23" s="11">
        <v>21</v>
      </c>
      <c r="B23" s="11">
        <v>50</v>
      </c>
      <c r="C23" s="13">
        <f>ROUNDUP(B23/(Summary!$C$8*Summary!$C$8),0)</f>
        <v>18</v>
      </c>
      <c r="D23" s="13"/>
      <c r="E23" s="13"/>
      <c r="F23" s="13"/>
      <c r="G23" s="13"/>
      <c r="H23" s="13"/>
    </row>
    <row r="24" spans="1:8" ht="15.75" customHeight="1">
      <c r="A24" s="11">
        <v>22</v>
      </c>
      <c r="B24" s="11">
        <v>49.50</v>
      </c>
      <c r="C24" s="13">
        <f>ROUNDUP(B24/(Summary!$C$8*Summary!$C$8),0)</f>
        <v>18</v>
      </c>
      <c r="D24" s="13"/>
      <c r="E24" s="13"/>
      <c r="F24" s="13"/>
      <c r="G24" s="13"/>
      <c r="H24" s="13"/>
    </row>
    <row r="25" spans="1:8" ht="15.75" customHeight="1">
      <c r="A25" s="11">
        <v>23</v>
      </c>
      <c r="B25" s="11">
        <v>50</v>
      </c>
      <c r="C25" s="13">
        <f>ROUNDUP(B25/(Summary!$C$8*Summary!$C$8),0)</f>
        <v>18</v>
      </c>
      <c r="D25" s="13"/>
      <c r="E25" s="13"/>
      <c r="F25" s="13"/>
      <c r="G25" s="13"/>
      <c r="H25" s="13"/>
    </row>
    <row r="26" spans="1:8" ht="15.75" customHeight="1">
      <c r="A26" s="11">
        <v>24</v>
      </c>
      <c r="B26" s="11">
        <v>52</v>
      </c>
      <c r="C26" s="13">
        <f>ROUNDUP(B26/(Summary!$C$8*Summary!$C$8),0)</f>
        <v>18</v>
      </c>
      <c r="D26" s="13"/>
      <c r="E26" s="13"/>
      <c r="F26" s="13"/>
      <c r="G26" s="13"/>
      <c r="H26" s="13"/>
    </row>
    <row r="27" spans="1:8" ht="15.75" customHeight="1">
      <c r="A27" s="11">
        <v>25</v>
      </c>
      <c r="B27" s="11">
        <v>51.50</v>
      </c>
      <c r="C27" s="13">
        <f>ROUNDUP(B27/(Summary!$C$8*Summary!$C$8),0)</f>
        <v>18</v>
      </c>
      <c r="D27" s="13"/>
      <c r="E27" s="13"/>
      <c r="F27" s="13"/>
      <c r="G27" s="13"/>
      <c r="H27" s="13"/>
    </row>
    <row r="28" spans="1:8" ht="15.75" customHeight="1">
      <c r="A28" s="11">
        <v>26</v>
      </c>
      <c r="B28" s="11">
        <v>50</v>
      </c>
      <c r="C28" s="13">
        <f>ROUNDUP(B28/(Summary!$C$8*Summary!$C$8),0)</f>
        <v>18</v>
      </c>
      <c r="D28" s="13"/>
      <c r="E28" s="13"/>
      <c r="F28" s="13"/>
      <c r="G28" s="13"/>
      <c r="H28" s="13"/>
    </row>
    <row r="29" spans="1:8" ht="15.75" customHeight="1">
      <c r="A29" s="11">
        <v>27</v>
      </c>
      <c r="B29" s="11">
        <v>52</v>
      </c>
      <c r="C29" s="13">
        <f>ROUNDUP(B29/(Summary!$C$8*Summary!$C$8),0)</f>
        <v>18</v>
      </c>
      <c r="D29" s="13"/>
      <c r="E29" s="13"/>
      <c r="F29" s="13"/>
      <c r="G29" s="13"/>
      <c r="H29" s="13"/>
    </row>
    <row r="30" spans="1:8" ht="15.75" customHeight="1">
      <c r="A30" s="11">
        <v>28</v>
      </c>
      <c r="B30" s="11">
        <v>51.50</v>
      </c>
      <c r="C30" s="13">
        <f>ROUNDUP(B30/(Summary!$C$8*Summary!$C$8),0)</f>
        <v>18</v>
      </c>
      <c r="D30" s="13"/>
      <c r="E30" s="13"/>
      <c r="F30" s="13"/>
      <c r="G30" s="13"/>
      <c r="H30" s="13"/>
    </row>
    <row r="31" spans="1:8" ht="15.75" customHeight="1">
      <c r="A31" s="11">
        <v>29</v>
      </c>
      <c r="B31" s="11">
        <v>50</v>
      </c>
      <c r="C31" s="13">
        <f>ROUNDUP(B31/(Summary!$C$8*Summary!$C$8),0)</f>
        <v>18</v>
      </c>
      <c r="D31" s="13"/>
      <c r="E31" s="13"/>
      <c r="F31" s="13"/>
      <c r="G31" s="13"/>
      <c r="H31" s="13"/>
    </row>
    <row r="32" spans="1:8" ht="15.75" customHeight="1">
      <c r="A32" s="11">
        <v>30</v>
      </c>
      <c r="B32" s="11">
        <v>49</v>
      </c>
      <c r="C32" s="13">
        <f>ROUNDUP(B32/(Summary!$C$8*Summary!$C$8),0)</f>
        <v>17</v>
      </c>
      <c r="D32" s="13"/>
      <c r="E32" s="13"/>
      <c r="F32" s="13"/>
      <c r="G32" s="13"/>
      <c r="H32" s="13"/>
    </row>
    <row r="33" spans="1:8" ht="15.75" customHeight="1">
      <c r="A33" s="11">
        <v>31</v>
      </c>
      <c r="B33" s="11">
        <v>49</v>
      </c>
      <c r="C33" s="13">
        <f>ROUNDUP(B33/(Summary!$C$8*Summary!$C$8),0)</f>
        <v>17</v>
      </c>
      <c r="D33" s="13"/>
      <c r="E33" s="13"/>
      <c r="F33" s="13"/>
      <c r="G33" s="13"/>
      <c r="H33" s="13"/>
    </row>
    <row r="34" spans="1:1" ht="18" customHeight="1">
      <c r="A34" s="14" t="s">
        <v>19</v>
      </c>
    </row>
    <row r="35" spans="1:1" ht="15.75" customHeight="1">
      <c r="A35" s="14" t="s">
        <v>20</v>
      </c>
    </row>
    <row r="36" spans="1:1" ht="15.75" customHeight="1">
      <c r="A36" s="14" t="s">
        <v>21</v>
      </c>
    </row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34:H34"/>
    <mergeCell ref="A35:H35"/>
    <mergeCell ref="A36:H3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Tracking Entries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