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Body Building Tracker" sheetId="1" r:id="rId3"/>
    <sheet name="Benchmarking Data" sheetId="2" r:id="rId4"/>
  </sheets>
  <definedNames/>
  <calcPr calcId="0"/>
  <extLst/>
</workbook>
</file>

<file path=xl/calcChain.xml><?xml version="1.0" encoding="utf-8"?>
<calcChain xmlns="http://schemas.openxmlformats.org/spreadsheetml/2006/main">
  <c r="D4" i="1" l="1" a="1"/>
</calcChain>
</file>

<file path=xl/sharedStrings.xml><?xml version="1.0" encoding="utf-8"?>
<sst xmlns="http://schemas.openxmlformats.org/spreadsheetml/2006/main" count="64" uniqueCount="55">
  <si>
    <t>Body Building Tracking</t>
  </si>
  <si>
    <t>Benchmark and store your progress using this sheet</t>
  </si>
  <si>
    <t>Name:</t>
  </si>
  <si>
    <t>Jessica Davis</t>
  </si>
  <si>
    <t>Your strength and performance metric are here</t>
  </si>
  <si>
    <t>Body weight:</t>
  </si>
  <si>
    <t>You are at the</t>
  </si>
  <si>
    <t>Age:</t>
  </si>
  <si>
    <t>Your next stage is</t>
  </si>
  <si>
    <t>An excersice:</t>
  </si>
  <si>
    <t>Bench Press</t>
  </si>
  <si>
    <t>This is because of your one rep max is</t>
  </si>
  <si>
    <t>The repititions:</t>
  </si>
  <si>
    <t>The next challenge for this excercise is</t>
  </si>
  <si>
    <t>Lifting a weight</t>
  </si>
  <si>
    <t>This is your class within the caste system</t>
  </si>
  <si>
    <t>Height</t>
  </si>
  <si>
    <t>Level 2</t>
  </si>
  <si>
    <t>Level "Serious"</t>
  </si>
  <si>
    <t>Level "VIP"</t>
  </si>
  <si>
    <t>Fat percentage</t>
  </si>
  <si>
    <t>BMI</t>
  </si>
  <si>
    <t>Add your photo to the right to remember this very day!</t>
  </si>
  <si>
    <t>me this time ➔</t>
  </si>
  <si>
    <t>Sleep and Rest</t>
  </si>
  <si>
    <t>Date:</t>
  </si>
  <si>
    <t>Monday</t>
  </si>
  <si>
    <t>Tuesday</t>
  </si>
  <si>
    <t>Wednesday</t>
  </si>
  <si>
    <t>Thursday</t>
  </si>
  <si>
    <t>Friday</t>
  </si>
  <si>
    <t>Saturday</t>
  </si>
  <si>
    <t>Sunday</t>
  </si>
  <si>
    <t>Note</t>
  </si>
  <si>
    <t>8 hours</t>
  </si>
  <si>
    <t>7 hours</t>
  </si>
  <si>
    <t>Sleep pattern</t>
  </si>
  <si>
    <t>✓</t>
  </si>
  <si>
    <t>Rest day</t>
  </si>
  <si>
    <t>Note section and record the training here</t>
  </si>
  <si>
    <t>Supplements: Vitamins Water 500ml x 2, Whey Protein Isolation 300ml. Buy and drink more raw milk.</t>
  </si>
  <si>
    <t>Injury and Recovery: Rest more than two days to feel more powerful.</t>
  </si>
  <si>
    <t>Rest: Sleep average 6 hours, restless an hour, must practice sleep sooner and have more deep sleep.</t>
  </si>
  <si>
    <t>Goal: Reach the highest level next month</t>
  </si>
  <si>
    <t>Use this to set your excersice goal</t>
  </si>
  <si>
    <t>Your information box</t>
  </si>
  <si>
    <t>A suggestion based on the given body weight</t>
  </si>
  <si>
    <t>Unit of Measure</t>
  </si>
  <si>
    <t>Kilogram</t>
  </si>
  <si>
    <t>Excercise Name</t>
  </si>
  <si>
    <t>Level 1</t>
  </si>
  <si>
    <t>Machine Chest Press</t>
  </si>
  <si>
    <t>Pull Ups</t>
  </si>
  <si>
    <t>Machine Chest Fly</t>
  </si>
  <si>
    <t>Machine Shoulder Press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</si>
</sst>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/dd/yyyy"/>
  </numFmts>
  <fonts count="29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5"/>
      <color rgb="FF3D85C6"/>
      <name val="Arial"/>
      <family val="2"/>
    </font>
    <font>
      <b/>
      <i/>
      <sz val="14"/>
      <color rgb="FF3D85C6"/>
      <name val="Times New Roman"/>
      <family val="2"/>
    </font>
    <font>
      <b/>
      <sz val="10"/>
      <color theme="1"/>
      <name val="Arial"/>
      <family val="2"/>
    </font>
    <font>
      <sz val="14"/>
      <color theme="1"/>
      <name val="Arial"/>
      <family val="2"/>
    </font>
    <font>
      <sz val="12"/>
      <color rgb="FFFFFFFF"/>
      <name val="Arial"/>
      <family val="2"/>
    </font>
    <font>
      <sz val="20"/>
      <color rgb="FF3D85C6"/>
      <name val="Roboto Mono"/>
      <family val="2"/>
    </font>
    <font>
      <sz val="20"/>
      <color rgb="FF0B5394"/>
      <name val="Roboto Mono"/>
      <family val="2"/>
    </font>
    <font>
      <sz val="12"/>
      <color rgb="FFEFEFEF"/>
      <name val="Arial"/>
      <family val="2"/>
    </font>
    <font>
      <sz val="12"/>
      <color rgb="FFEFEFEF"/>
      <name val="Roboto Mono"/>
      <family val="2"/>
    </font>
    <font>
      <sz val="14"/>
      <color rgb="FF000000"/>
      <name val="Roboto Mono"/>
      <family val="2"/>
    </font>
    <font>
      <sz val="14"/>
      <color rgb="FFF3F3F3"/>
      <name val="Roboto Mono"/>
      <family val="2"/>
    </font>
    <font>
      <sz val="14"/>
      <color rgb="FFFFFFFF"/>
      <name val="Roboto Mono"/>
      <family val="2"/>
    </font>
    <font>
      <sz val="14"/>
      <color theme="1"/>
      <name val="Roboto Mono"/>
      <family val="2"/>
    </font>
    <font>
      <sz val="20"/>
      <color theme="1"/>
      <name val="Arial"/>
      <family val="2"/>
    </font>
    <font>
      <b/>
      <sz val="12"/>
      <color rgb="FF00A6ED"/>
      <name val="Roboto Mono"/>
      <family val="2"/>
    </font>
    <font>
      <b/>
      <sz val="11"/>
      <color rgb="FF00A6ED"/>
      <name val="Roboto Mono"/>
      <family val="2"/>
    </font>
    <font>
      <i/>
      <sz val="10"/>
      <color theme="1"/>
      <name val="Arial"/>
      <family val="2"/>
      <scheme val="minor"/>
    </font>
    <font>
      <sz val="21"/>
      <color theme="1"/>
      <name val="Arial"/>
      <family val="2"/>
      <scheme val="minor"/>
    </font>
    <font>
      <i/>
      <sz val="14"/>
      <color theme="1"/>
      <name val="Arial"/>
      <family val="2"/>
    </font>
    <font>
      <sz val="12"/>
      <color theme="1"/>
      <name val="Arial"/>
      <family val="2"/>
    </font>
    <font>
      <b/>
      <sz val="19"/>
      <color rgb="FF990000"/>
      <name val="Arial"/>
      <family val="2"/>
    </font>
    <font>
      <b/>
      <sz val="13"/>
      <color rgb="FF980000"/>
      <name val="Arial"/>
      <family val="2"/>
    </font>
    <font>
      <b/>
      <sz val="10"/>
      <color rgb="FF990000"/>
      <name val="Arial"/>
      <family val="2"/>
    </font>
    <font>
      <sz val="10"/>
      <color rgb="FF4285F4"/>
      <name val="Arial"/>
      <family val="2"/>
    </font>
    <font>
      <sz val="10"/>
      <color rgb="FF38761D"/>
      <name val="Arial"/>
      <family val="2"/>
    </font>
    <font>
      <sz val="10"/>
      <color rgb="FFFF9900"/>
      <name val="Arial"/>
      <family val="2"/>
    </font>
    <font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rgb="FF3D85C6"/>
      </bottom>
    </border>
    <border>
      <left style="medium">
        <color rgb="FFD9D9D9"/>
      </left>
      <right/>
      <top style="medium">
        <color rgb="FFD9D9D9"/>
      </top>
      <bottom style="medium">
        <color rgb="FFD9D9D9"/>
      </bottom>
    </border>
    <border>
      <left/>
      <right/>
      <top style="medium">
        <color rgb="FFD9D9D9"/>
      </top>
      <bottom style="medium">
        <color rgb="FFD9D9D9"/>
      </bottom>
    </border>
    <border>
      <left/>
      <right style="medium">
        <color rgb="FFD9D9D9"/>
      </right>
      <top style="medium">
        <color rgb="FFD9D9D9"/>
      </top>
      <bottom style="medium">
        <color rgb="FFD9D9D9"/>
      </bottom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</border>
    <border>
      <left/>
      <right style="medium">
        <color rgb="FFD9D9D9"/>
      </right>
      <top/>
      <bottom/>
    </border>
    <border>
      <left style="medium">
        <color rgb="FFD9D9D9"/>
      </left>
      <right/>
      <top style="medium">
        <color rgb="FFD9D9D9"/>
      </top>
      <bottom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/>
      <right style="medium">
        <color rgb="FFD9D9D9"/>
      </right>
      <top style="medium">
        <color rgb="FFD9D9D9"/>
      </top>
      <bottom/>
    </border>
    <border>
      <left style="medium">
        <color rgb="FFD9D9D9"/>
      </left>
      <right style="medium">
        <color rgb="FFD9D9D9"/>
      </right>
      <top style="medium">
        <color rgb="FFD9D9D9"/>
      </top>
      <bottom/>
    </border>
    <border>
      <left style="thin">
        <color rgb="FFD9D9D9"/>
      </left>
      <right style="thin">
        <color rgb="FFFFFFFF"/>
      </right>
      <top/>
      <bottom style="thin">
        <color rgb="FFFFFFFF"/>
      </bottom>
    </border>
    <border>
      <left style="thin">
        <color rgb="FFFFFFFF"/>
      </left>
      <right style="thin">
        <color rgb="FFFFFFFF"/>
      </right>
      <top/>
      <bottom style="thin">
        <color rgb="FFFFFFFF"/>
      </bottom>
    </border>
    <border>
      <left style="thin">
        <color rgb="FFFFFFFF"/>
      </left>
      <right style="thin">
        <color rgb="FFD9D9D9"/>
      </right>
      <top/>
      <bottom style="thin">
        <color rgb="FFFFFFFF"/>
      </bottom>
    </border>
    <border>
      <left style="thin">
        <color rgb="FFD9D9D9"/>
      </left>
      <right style="thin">
        <color rgb="FFFFFFFF"/>
      </right>
      <top style="thin">
        <color rgb="FFFFFFFF"/>
      </top>
      <bottom style="thin">
        <color rgb="FFD9D9D9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D9D9D9"/>
      </bottom>
    </border>
    <border>
      <left style="thin">
        <color rgb="FFFFFFFF"/>
      </left>
      <right style="thin">
        <color rgb="FFD9D9D9"/>
      </right>
      <top style="thin">
        <color rgb="FFFFFFFF"/>
      </top>
      <bottom style="thin">
        <color rgb="FFD9D9D9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999999"/>
      </left>
      <right/>
      <top style="thin">
        <color rgb="FF999999"/>
      </top>
      <bottom style="thin">
        <color rgb="FF999999"/>
      </bottom>
    </border>
    <border>
      <left/>
      <right style="thin">
        <color rgb="FF999999"/>
      </right>
      <top style="thin">
        <color rgb="FF999999"/>
      </top>
      <bottom style="thin">
        <color rgb="FF999999"/>
      </bottom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8">
    <xf numFmtId="0" fontId="0" fillId="0" borderId="0" xfId="0" applyFont="1" applyAlignment="1">
      <alignment/>
    </xf>
    <xf numFmtId="0" fontId="2" fillId="0" borderId="1" xfId="0" applyFont="1" applyBorder="1" applyAlignment="1">
      <alignment horizontal="center"/>
    </xf>
    <xf numFmtId="0" fontId="0" fillId="0" borderId="1" xfId="0" applyFont="1" applyBorder="1"/>
    <xf numFmtId="0" fontId="3" fillId="0" borderId="0" xfId="0" applyFont="1" applyAlignment="1">
      <alignment horizontal="center" vertical="top"/>
    </xf>
    <xf numFmtId="0" fontId="4" fillId="0" borderId="0" xfId="0" applyFont="1"/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0" borderId="3" xfId="0" applyFont="1" applyBorder="1"/>
    <xf numFmtId="0" fontId="0" fillId="0" borderId="4" xfId="0" applyFont="1" applyBorder="1"/>
    <xf numFmtId="0" fontId="1" fillId="0" borderId="0" xfId="0" applyFont="1" applyAlignment="1">
      <alignment horizontal="center"/>
    </xf>
    <xf numFmtId="0" fontId="6" fillId="2" borderId="5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2" borderId="2" xfId="0" applyFont="1" applyBorder="1" applyAlignment="1">
      <alignment vertical="center"/>
    </xf>
    <xf numFmtId="0" fontId="10" fillId="2" borderId="5" xfId="0" applyFont="1" applyBorder="1" applyAlignment="1">
      <alignment horizontal="center" vertical="center"/>
    </xf>
    <xf numFmtId="0" fontId="9" fillId="2" borderId="2" xfId="0" applyFont="1" applyBorder="1" applyAlignment="1">
      <alignment horizontal="center" vertical="center"/>
    </xf>
    <xf numFmtId="0" fontId="4" fillId="0" borderId="0" xfId="0" applyFont="1" applyAlignment="1">
      <alignment/>
    </xf>
    <xf numFmtId="0" fontId="1" fillId="0" borderId="6" xfId="0" applyFont="1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  <xf numFmtId="0" fontId="13" fillId="6" borderId="10" xfId="0" applyFont="1" applyFill="1" applyBorder="1" applyAlignment="1">
      <alignment horizontal="center"/>
    </xf>
    <xf numFmtId="9" fontId="1" fillId="0" borderId="6" xfId="0" applyNumberFormat="1" applyFont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14" fillId="4" borderId="8" xfId="0" applyFont="1" applyBorder="1" applyAlignment="1">
      <alignment horizontal="center"/>
    </xf>
    <xf numFmtId="0" fontId="13" fillId="5" borderId="4" xfId="0" applyFont="1" applyBorder="1" applyAlignment="1">
      <alignment horizontal="center"/>
    </xf>
    <xf numFmtId="0" fontId="13" fillId="6" borderId="5" xfId="0" applyFont="1" applyBorder="1" applyAlignment="1">
      <alignment horizont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20" fillId="8" borderId="17" xfId="0" applyFont="1" applyFill="1" applyBorder="1" applyAlignment="1">
      <alignment horizontal="center"/>
    </xf>
    <xf numFmtId="0" fontId="0" fillId="0" borderId="18" xfId="0" applyFont="1" applyBorder="1"/>
    <xf numFmtId="0" fontId="21" fillId="8" borderId="17" xfId="0" applyFont="1" applyBorder="1" applyAlignment="1">
      <alignment horizontal="center"/>
    </xf>
    <xf numFmtId="164" fontId="21" fillId="8" borderId="19" xfId="0" applyNumberFormat="1" applyFont="1" applyBorder="1" applyAlignment="1">
      <alignment horizontal="center"/>
    </xf>
    <xf numFmtId="0" fontId="21" fillId="8" borderId="20" xfId="0" applyFont="1" applyBorder="1" applyAlignment="1">
      <alignment horizontal="center"/>
    </xf>
    <xf numFmtId="0" fontId="21" fillId="8" borderId="21" xfId="0" applyFont="1" applyBorder="1" applyAlignment="1">
      <alignment horizontal="center"/>
    </xf>
    <xf numFmtId="0" fontId="21" fillId="7" borderId="20" xfId="0" applyFont="1" applyBorder="1" applyAlignment="1">
      <alignment horizontal="center"/>
    </xf>
    <xf numFmtId="0" fontId="21" fillId="7" borderId="20" xfId="0" applyFont="1" applyBorder="1" applyAlignment="1">
      <alignment horizontal="center"/>
    </xf>
    <xf numFmtId="0" fontId="20" fillId="7" borderId="20" xfId="0" applyFont="1" applyBorder="1" applyAlignment="1">
      <alignment horizontal="center"/>
    </xf>
    <xf numFmtId="0" fontId="0" fillId="0" borderId="19" xfId="0" applyFont="1" applyBorder="1"/>
    <xf numFmtId="0" fontId="1" fillId="0" borderId="22" xfId="0" applyFont="1" applyBorder="1" applyAlignment="1">
      <alignment/>
    </xf>
    <xf numFmtId="0" fontId="0" fillId="0" borderId="23" xfId="0" applyFont="1" applyBorder="1"/>
    <xf numFmtId="0" fontId="1" fillId="3" borderId="22" xfId="0" applyFont="1" applyBorder="1" applyAlignment="1">
      <alignment/>
    </xf>
    <xf numFmtId="0" fontId="1" fillId="0" borderId="22" xfId="0" applyFont="1" applyBorder="1"/>
    <xf numFmtId="0" fontId="1" fillId="3" borderId="24" xfId="0" applyFont="1" applyBorder="1"/>
    <xf numFmtId="0" fontId="0" fillId="0" borderId="25" xfId="0" applyFont="1" applyBorder="1"/>
    <xf numFmtId="0" fontId="0" fillId="0" borderId="26" xfId="0" applyFont="1" applyBorder="1"/>
    <xf numFmtId="0" fontId="22" fillId="3" borderId="0" xfId="0" applyFont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0" fillId="0" borderId="28" xfId="0" applyFont="1" applyBorder="1"/>
    <xf numFmtId="0" fontId="4" fillId="8" borderId="0" xfId="0" applyFont="1" applyAlignment="1">
      <alignment horizontal="center" vertical="center" wrapText="1"/>
    </xf>
    <xf numFmtId="0" fontId="24" fillId="8" borderId="0" xfId="0" applyFont="1" applyAlignment="1">
      <alignment horizontal="center" vertical="center"/>
    </xf>
    <xf numFmtId="0" fontId="4" fillId="0" borderId="29" xfId="0" applyFont="1" applyBorder="1" applyAlignment="1">
      <alignment vertical="center"/>
    </xf>
    <xf numFmtId="0" fontId="1" fillId="0" borderId="29" xfId="0" applyFont="1" applyBorder="1" applyAlignment="1">
      <alignment horizontal="center" vertical="center"/>
    </xf>
    <xf numFmtId="0" fontId="4" fillId="8" borderId="29" xfId="0" applyFont="1" applyBorder="1" applyAlignment="1">
      <alignment horizontal="center"/>
    </xf>
    <xf numFmtId="0" fontId="25" fillId="8" borderId="29" xfId="0" applyFont="1" applyBorder="1" applyAlignment="1">
      <alignment horizontal="center"/>
    </xf>
    <xf numFmtId="0" fontId="26" fillId="8" borderId="29" xfId="0" applyFont="1" applyBorder="1" applyAlignment="1">
      <alignment horizontal="center"/>
    </xf>
    <xf numFmtId="0" fontId="27" fillId="8" borderId="29" xfId="0" applyFont="1" applyBorder="1" applyAlignment="1">
      <alignment horizontal="center"/>
    </xf>
    <xf numFmtId="0" fontId="28" fillId="8" borderId="29" xfId="0" applyFont="1" applyBorder="1" applyAlignment="1">
      <alignment horizontal="center"/>
    </xf>
    <xf numFmtId="0" fontId="1" fillId="0" borderId="29" xfId="0" applyFont="1" applyBorder="1"/>
    <xf numFmtId="0" fontId="4" fillId="0" borderId="0" xfId="0" applyFont="1"/>
    <xf numFmtId="0" fontId="1" fillId="0" borderId="0" xfId="0" applyFont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styles" Target="styles.xml" /><Relationship Id="rId5" Type="http://schemas.openxmlformats.org/officeDocument/2006/relationships/sharedStrings" Target="sharedStrings.xml" /><Relationship Id="rId4" Type="http://schemas.openxmlformats.org/officeDocument/2006/relationships/worksheet" Target="worksheets/sheet2.xml" /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6" Type="http://schemas.openxmlformats.org/officeDocument/2006/relationships/calcChain" Target="calcChain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742950</xdr:colOff>
      <xdr:row>0</xdr:row>
      <xdr:rowOff>114300</xdr:rowOff>
    </xdr:from>
    <xdr:ext cx="1333500" cy="1333500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3846ad1d-6ad2-4612-807b-3b379b5873bd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2950" y="114300"/>
          <a:ext cx="1333500" cy="1333500"/>
        </a:xfrm>
        <a:prstGeom prst="rect"/>
        <a:noFill/>
      </xdr:spPr>
    </xdr:pic>
    <xdr:clientData fLocksWithSheet="0"/>
  </xdr:oneCellAnchor>
  <xdr:oneCellAnchor>
    <xdr:from>
      <xdr:col>4</xdr:col>
      <xdr:colOff>1104900</xdr:colOff>
      <xdr:row>0</xdr:row>
      <xdr:rowOff>0</xdr:rowOff>
    </xdr:from>
    <xdr:ext cx="1543050" cy="1581150"/>
    <xdr:pic>
      <xdr:nvPicPr>
        <xdr:cNvPr id="0" name="image2.png" title="Image">
          <a:extLst>
            <a:ext uri="{FF2B5EF4-FFF2-40B4-BE49-F238E27FC236}">
              <a16:creationId xmlns:a16="http://schemas.microsoft.com/office/drawing/2014/main" id="{58f500c4-67a9-4974-817a-ab8b8e34cac4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981825" y="0"/>
          <a:ext cx="1543050" cy="1581150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H25"/>
  <sheetViews>
    <sheetView workbookViewId="0" topLeftCell="A1"/>
  </sheetViews>
  <sheetFormatPr defaultColWidth="12.634285714285713" defaultRowHeight="15" customHeight="1"/>
  <cols>
    <col min="1" max="1" width="17.714285714285715" customWidth="1"/>
    <col min="2" max="2" width="25.285714285714285" customWidth="1"/>
    <col min="3" max="3" width="22" customWidth="1"/>
    <col min="4" max="4" width="23.142857142857142" customWidth="1"/>
    <col min="5" max="5" width="24.428571428571427" customWidth="1"/>
    <col min="6" max="6" width="22.571428571428573" customWidth="1"/>
    <col min="8" max="8" width="24.571428571428573" customWidth="1"/>
  </cols>
  <sheetData>
    <row r="1" spans="1:6" ht="70.5" customHeight="1" thickBot="1">
      <c r="A1" s="1" t="s">
        <v>0</v>
      </c>
      <c r="B1" s="2"/>
      <c r="C1" s="2"/>
      <c r="D1" s="2"/>
      <c r="E1" s="2"/>
      <c r="F1" s="2"/>
    </row>
    <row r="2" spans="1:1" ht="56.25" customHeight="1" thickBot="1">
      <c r="A2" s="3" t="s">
        <v>1</v>
      </c>
    </row>
    <row r="3" spans="1:5" ht="27.75" customHeight="1" thickBot="1">
      <c r="A3" s="4" t="s">
        <v>2</v>
      </c>
      <c r="B3" s="5" t="s">
        <v>3</v>
      </c>
      <c r="C3" s="6" t="s">
        <v>4</v>
      </c>
      <c r="D3" s="7"/>
      <c r="E3" s="8"/>
    </row>
    <row r="4" spans="1:5" ht="37.5" customHeight="1" thickBot="1">
      <c r="A4" s="4" t="s">
        <v>5</v>
      </c>
      <c r="B4" s="9">
        <v>60</v>
      </c>
      <c r="C4" s="10" t="s">
        <v>6</v>
      </c>
      <c r="D4" s="11" t="str">
        <f t="array" ref="D4">IFERROR(INDEX('Benchmarking Data'!B3:E3,MATCH(LARGE(INDEX('Benchmarking Data'!B4:E8,MATCH(B6,'Benchmarking Data'!A4:A8,0),0),COUNTIF(INDEX('Benchmarking Data'!B4:E8,MATCH(B6,'Benchmarking Data'!A4:A8,0),0),"&gt;"&amp;E6)+1),INDEX('Benchmarking Data'!B4:E8,MATCH(B6,'Benchmarking Data'!A4:A8,0),0),0)),"∞")</f>
        <v>Level "VIP"</v>
      </c>
      <c r="E4" s="8"/>
    </row>
    <row r="5" spans="1:5" ht="33.75" customHeight="1" thickBot="1">
      <c r="A5" s="4" t="s">
        <v>7</v>
      </c>
      <c r="B5" s="9">
        <v>40</v>
      </c>
      <c r="C5" s="10" t="s">
        <v>8</v>
      </c>
      <c r="D5" s="12" t="str">
        <f t="array" ref="D5">IF(E6&lt;C10,"Level 1",IFERROR(INDEX('Benchmarking Data'!B3:E3,MATCH(D4,'Benchmarking Data'!B3:E3,0)+1),"∞"))</f>
        <v>∞</v>
      </c>
      <c r="E5" s="8"/>
    </row>
    <row r="6" spans="1:6" ht="32.25" customHeight="1" thickBot="1">
      <c r="A6" s="4" t="s">
        <v>9</v>
      </c>
      <c r="B6" s="9" t="s">
        <v>10</v>
      </c>
      <c r="C6" s="13" t="s">
        <v>11</v>
      </c>
      <c r="D6" s="8"/>
      <c r="E6" s="14">
        <f>ROUND(B8/(1.0278-(0.0278*B7)),0)</f>
        <v>144</v>
      </c>
      <c r="F6" s="14" t="str">
        <f>'Benchmarking Data'!H2</f>
        <v>Kilogram</v>
      </c>
    </row>
    <row r="7" spans="1:6" ht="29.25" customHeight="1" thickBot="1">
      <c r="A7" s="4" t="s">
        <v>12</v>
      </c>
      <c r="B7" s="9">
        <v>12</v>
      </c>
      <c r="C7" s="13" t="s">
        <v>13</v>
      </c>
      <c r="D7" s="8"/>
      <c r="E7" s="14" t="str">
        <f t="array" ref="E7">IF(E6&lt;C10,INDEX(C10,0,0),IFERROR(INDEX(INDEX('Benchmarking Data'!B4:E8,MATCH(B6,'Benchmarking Data'!A4:A8,0),0),MATCH(D4,'Benchmarking Data'!B3:E3,0)+1),"∞"))</f>
        <v>∞</v>
      </c>
      <c r="F7" s="14" t="str">
        <f>'Benchmarking Data'!H2</f>
        <v>Kilogram</v>
      </c>
    </row>
    <row r="8" spans="1:6" ht="26.25" customHeight="1" thickBot="1">
      <c r="A8" s="4" t="s">
        <v>14</v>
      </c>
      <c r="B8" s="9">
        <v>100</v>
      </c>
      <c r="C8" s="15" t="s">
        <v>15</v>
      </c>
      <c r="D8" s="7"/>
      <c r="E8" s="7"/>
      <c r="F8" s="8"/>
    </row>
    <row r="9" spans="1:6" ht="27.75" customHeight="1" thickBot="1">
      <c r="A9" s="16" t="s">
        <v>16</v>
      </c>
      <c r="B9" s="17">
        <v>1.70</v>
      </c>
      <c r="C9" s="18" t="str">
        <f t="array" ref="C9:F9">INDEX('Benchmarking Data'!B3:E3,0)</f>
        <v>Level 1</v>
      </c>
      <c r="D9" s="19" t="str">
        <v>Level 2</v>
      </c>
      <c r="E9" s="20" t="str">
        <v>Level "Serious"</v>
      </c>
      <c r="F9" s="21" t="str">
        <v>Level "VIP"</v>
      </c>
    </row>
    <row r="10" spans="1:6" ht="26.25" customHeight="1" thickBot="1">
      <c r="A10" s="16" t="s">
        <v>20</v>
      </c>
      <c r="B10" s="22">
        <v>0.55</v>
      </c>
      <c r="C10" s="23">
        <f t="array" ref="C10:F10">INDEX('Benchmarking Data'!B4:E8,MATCH(B6,'Benchmarking Data'!A4:A8,0),0)</f>
        <v>10</v>
      </c>
      <c r="D10" s="24">
        <v>70</v>
      </c>
      <c r="E10" s="25">
        <v>100</v>
      </c>
      <c r="F10" s="26">
        <v>130</v>
      </c>
    </row>
    <row r="11" spans="1:6" ht="42.75" customHeight="1">
      <c r="A11" s="16" t="s">
        <v>21</v>
      </c>
      <c r="B11" s="17">
        <f>ROUND(B4/B9^2,0)</f>
        <v>21</v>
      </c>
      <c r="C11" s="27" t="str">
        <f>IF(D4="Level 1","⬆️","")</f>
        <v/>
      </c>
      <c r="D11" s="28" t="str">
        <f>IF(D4="Level 2","⬆️","")</f>
        <v/>
      </c>
      <c r="E11" s="29" t="str">
        <f>IF(D4="Level ""Serious""","⬆️","")</f>
        <v/>
      </c>
      <c r="F11" s="30" t="str">
        <f>IF(D4="Level ""VIP""","⬆️","")</f>
        <v>⬆️</v>
      </c>
    </row>
    <row r="12" spans="3:6" ht="21.75" customHeight="1">
      <c r="C12" s="31" t="str">
        <f>IF(D4="Level 1","You are here!","")</f>
        <v/>
      </c>
      <c r="D12" s="32" t="str">
        <f>IF(D4="Level 2","You are here!","")</f>
        <v/>
      </c>
      <c r="E12" s="32" t="str">
        <f>IF(D4="Level ""Serious""","You are here!","")</f>
        <v/>
      </c>
      <c r="F12" s="33" t="str">
        <f>IF(D4="Level ""VIP""","You are here!","")</f>
        <v>You are here!</v>
      </c>
    </row>
    <row r="13" spans="1:1" ht="31.5" customHeight="1">
      <c r="A13" s="34" t="s">
        <v>22</v>
      </c>
    </row>
    <row r="14" spans="1:1" ht="194.25" customHeight="1">
      <c r="A14" s="35" t="s">
        <v>23</v>
      </c>
    </row>
    <row r="15" spans="1:8" ht="15.75" customHeight="1">
      <c r="A15" s="36" t="s">
        <v>24</v>
      </c>
      <c r="B15" s="37"/>
      <c r="C15" s="37"/>
      <c r="D15" s="37"/>
      <c r="E15" s="37"/>
      <c r="F15" s="37"/>
      <c r="G15" s="38" t="s">
        <v>25</v>
      </c>
      <c r="H15" s="39">
        <v>44927</v>
      </c>
    </row>
    <row r="16" spans="1:8" ht="15.75" customHeight="1">
      <c r="A16" s="40" t="s">
        <v>26</v>
      </c>
      <c r="B16" s="40" t="s">
        <v>27</v>
      </c>
      <c r="C16" s="40" t="s">
        <v>28</v>
      </c>
      <c r="D16" s="40" t="s">
        <v>29</v>
      </c>
      <c r="E16" s="40" t="s">
        <v>30</v>
      </c>
      <c r="F16" s="40" t="s">
        <v>31</v>
      </c>
      <c r="G16" s="41" t="s">
        <v>32</v>
      </c>
      <c r="H16" s="41" t="s">
        <v>33</v>
      </c>
    </row>
    <row r="17" spans="1:8" ht="15.75" customHeight="1">
      <c r="A17" s="42" t="s">
        <v>34</v>
      </c>
      <c r="B17" s="42" t="s">
        <v>35</v>
      </c>
      <c r="C17" s="42" t="s">
        <v>34</v>
      </c>
      <c r="D17" s="42" t="s">
        <v>35</v>
      </c>
      <c r="E17" s="42" t="s">
        <v>34</v>
      </c>
      <c r="F17" s="42" t="s">
        <v>35</v>
      </c>
      <c r="G17" s="42" t="s">
        <v>35</v>
      </c>
      <c r="H17" s="43" t="s">
        <v>36</v>
      </c>
    </row>
    <row r="18" spans="1:8" ht="15.75" customHeight="1">
      <c r="A18" s="44" t="s">
        <v>37</v>
      </c>
      <c r="B18" s="44"/>
      <c r="C18" s="44" t="s">
        <v>37</v>
      </c>
      <c r="D18" s="44"/>
      <c r="E18" s="44" t="s">
        <v>37</v>
      </c>
      <c r="F18" s="44"/>
      <c r="G18" s="44" t="s">
        <v>37</v>
      </c>
      <c r="H18" s="43" t="s">
        <v>38</v>
      </c>
    </row>
    <row r="19" spans="1:8" ht="15.75" customHeight="1">
      <c r="A19" s="36" t="s">
        <v>39</v>
      </c>
      <c r="B19" s="37"/>
      <c r="C19" s="37"/>
      <c r="D19" s="37"/>
      <c r="E19" s="37"/>
      <c r="F19" s="37"/>
      <c r="G19" s="37"/>
      <c r="H19" s="45"/>
    </row>
    <row r="20" spans="1:8" ht="15.75" customHeight="1">
      <c r="A20" s="46" t="s">
        <v>40</v>
      </c>
      <c r="H20" s="47"/>
    </row>
    <row r="21" spans="1:8" ht="15.75" customHeight="1">
      <c r="A21" s="48" t="s">
        <v>41</v>
      </c>
      <c r="H21" s="47"/>
    </row>
    <row r="22" spans="1:8" ht="15.75" customHeight="1">
      <c r="A22" s="46" t="s">
        <v>42</v>
      </c>
      <c r="H22" s="47"/>
    </row>
    <row r="23" spans="1:8" ht="15.75" customHeight="1">
      <c r="A23" s="48" t="s">
        <v>43</v>
      </c>
      <c r="H23" s="47"/>
    </row>
    <row r="24" spans="1:8" ht="15.75" customHeight="1">
      <c r="A24" s="49"/>
      <c r="H24" s="47"/>
    </row>
    <row r="25" spans="1:8" ht="15.75" customHeight="1">
      <c r="A25" s="50"/>
      <c r="B25" s="51"/>
      <c r="C25" s="51"/>
      <c r="D25" s="51"/>
      <c r="E25" s="51"/>
      <c r="F25" s="51"/>
      <c r="G25" s="51"/>
      <c r="H25" s="52"/>
    </row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</sheetData>
  <mergeCells count="19">
    <mergeCell ref="A1:F1"/>
    <mergeCell ref="A2:F2"/>
    <mergeCell ref="C3:E3"/>
    <mergeCell ref="D4:E4"/>
    <mergeCell ref="D5:E5"/>
    <mergeCell ref="C6:D6"/>
    <mergeCell ref="C8:F8"/>
    <mergeCell ref="A21:H21"/>
    <mergeCell ref="A22:H22"/>
    <mergeCell ref="A23:H23"/>
    <mergeCell ref="A24:H24"/>
    <mergeCell ref="A25:H25"/>
    <mergeCell ref="C7:D7"/>
    <mergeCell ref="A13:B13"/>
    <mergeCell ref="C13:H14"/>
    <mergeCell ref="A14:B14"/>
    <mergeCell ref="A15:F15"/>
    <mergeCell ref="A19:H19"/>
    <mergeCell ref="A20:H20"/>
  </mergeCells>
  <dataValidations count="1">
    <dataValidation type="list" allowBlank="1" showErrorMessage="1" sqref="B6">
      <formula1>'Benchmarking Data'!$A$4:$A$8</formula1>
    </dataValidation>
  </dataValidation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100-000000000000}">
  <sheetPr>
    <outlinePr summaryBelow="0" summaryRight="0"/>
  </sheetPr>
  <dimension ref="A1:H8"/>
  <sheetViews>
    <sheetView workbookViewId="0" topLeftCell="A1"/>
  </sheetViews>
  <sheetFormatPr defaultColWidth="12.634285714285713" defaultRowHeight="15" customHeight="1"/>
  <cols>
    <col min="1" max="1" width="22.571428571428573" customWidth="1"/>
    <col min="2" max="3" width="12.571428571428571" customWidth="1"/>
    <col min="4" max="4" width="20.142857142857142" customWidth="1"/>
    <col min="5" max="5" width="15.571428571428571" customWidth="1"/>
    <col min="6" max="6" width="17.571428571428573" customWidth="1"/>
    <col min="7" max="7" width="15.714285714285714" customWidth="1"/>
  </cols>
  <sheetData>
    <row r="1" spans="1:8" ht="48" customHeight="1">
      <c r="A1" s="53" t="s">
        <v>44</v>
      </c>
      <c r="G1" s="54" t="s">
        <v>45</v>
      </c>
      <c r="H1" s="55"/>
    </row>
    <row r="2" spans="1:8" ht="57" customHeight="1">
      <c r="A2" s="56" t="s">
        <v>46</v>
      </c>
      <c r="B2" s="57">
        <f>'Body Building Tracker'!$B$4*1</f>
        <v>60</v>
      </c>
      <c r="C2" s="57">
        <f>'Body Building Tracker'!$B$4*1.5</f>
        <v>90</v>
      </c>
      <c r="D2" s="57">
        <f>'Body Building Tracker'!$B$4*2</f>
        <v>120</v>
      </c>
      <c r="E2" s="57">
        <f>'Body Building Tracker'!$B$4*3</f>
        <v>180</v>
      </c>
      <c r="G2" s="58" t="s">
        <v>47</v>
      </c>
      <c r="H2" s="59" t="s">
        <v>48</v>
      </c>
    </row>
    <row r="3" spans="1:5" ht="15.75" customHeight="1">
      <c r="A3" s="60" t="s">
        <v>49</v>
      </c>
      <c r="B3" s="61" t="s">
        <v>50</v>
      </c>
      <c r="C3" s="62" t="s">
        <v>17</v>
      </c>
      <c r="D3" s="63" t="s">
        <v>18</v>
      </c>
      <c r="E3" s="64" t="s">
        <v>19</v>
      </c>
    </row>
    <row r="4" spans="1:8" ht="15.75" customHeight="1">
      <c r="A4" s="65" t="s">
        <v>10</v>
      </c>
      <c r="B4" s="65">
        <v>10</v>
      </c>
      <c r="C4" s="65">
        <f>70</f>
        <v>70</v>
      </c>
      <c r="D4" s="65">
        <v>100</v>
      </c>
      <c r="E4" s="65">
        <v>130</v>
      </c>
      <c r="G4" s="66"/>
      <c r="H4" s="67"/>
    </row>
    <row r="5" spans="1:8" ht="15.75" customHeight="1">
      <c r="A5" s="65" t="s">
        <v>51</v>
      </c>
      <c r="B5" s="65">
        <v>40</v>
      </c>
      <c r="C5" s="65">
        <f>100*1.5</f>
        <v>150</v>
      </c>
      <c r="D5" s="65">
        <v>150</v>
      </c>
      <c r="E5" s="65">
        <v>200</v>
      </c>
      <c r="G5" s="66"/>
      <c r="H5" s="67"/>
    </row>
    <row r="6" spans="1:5" ht="15.75" customHeight="1">
      <c r="A6" s="65" t="s">
        <v>52</v>
      </c>
      <c r="B6" s="65">
        <v>1</v>
      </c>
      <c r="C6" s="65">
        <v>15</v>
      </c>
      <c r="D6" s="65">
        <v>25</v>
      </c>
      <c r="E6" s="65">
        <v>37</v>
      </c>
    </row>
    <row r="7" spans="1:5" ht="15.75" customHeight="1">
      <c r="A7" s="65" t="s">
        <v>53</v>
      </c>
      <c r="B7" s="65">
        <v>30</v>
      </c>
      <c r="C7" s="65">
        <v>90</v>
      </c>
      <c r="D7" s="65">
        <v>170</v>
      </c>
      <c r="E7" s="65">
        <v>200</v>
      </c>
    </row>
    <row r="8" spans="1:5" ht="15.75" customHeight="1">
      <c r="A8" s="65" t="s">
        <v>54</v>
      </c>
      <c r="B8" s="65">
        <v>50</v>
      </c>
      <c r="C8" s="65">
        <v>120</v>
      </c>
      <c r="D8" s="65">
        <v>170</v>
      </c>
      <c r="E8" s="65">
        <v>220</v>
      </c>
    </row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E1"/>
    <mergeCell ref="G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Body Building Tracker</vt:lpstr>
      <vt:lpstr>Benchmarking Data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