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Default Extension="vml" ContentType="application/vnd.openxmlformats-officedocument.vmlDrawing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ommentsmeta0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C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>
      <text>
        <r>
          <t>======
ID#AAAA4Z0A-RE
SheetizeAPI    (2023-09-16 05:55:02)
User input the Trip Miles, and this calculate the Trip Cost.</t>
        </r>
      </text>
    </comment>
  </commentList>
</comments>
</file>

<file path=xl/sharedStrings.xml><?xml version="1.0" encoding="utf-8"?>
<sst xmlns="http://schemas.openxmlformats.org/spreadsheetml/2006/main" count="27" uniqueCount="26">
  <si>
    <t>Save money and better management</t>
  </si>
  <si>
    <t>Trip measurement</t>
  </si>
  <si>
    <t>Fuel Cost Tracking</t>
  </si>
  <si>
    <t>Trip Miles</t>
  </si>
  <si>
    <t>Trip Cost</t>
  </si>
  <si>
    <t>Date</t>
  </si>
  <si>
    <t>Miles (from Odometer Reading)</t>
  </si>
  <si>
    <t>Total Gallon</t>
  </si>
  <si>
    <t>Total Cost ($)</t>
  </si>
  <si>
    <t>Cost/Miles</t>
  </si>
  <si>
    <t>Miles/Gallon (MPG)</t>
  </si>
  <si>
    <t>Cost/Gallon ($)</t>
  </si>
  <si>
    <t>Tax Deductions</t>
  </si>
  <si>
    <t>Vehicle or Equipment Id</t>
  </si>
  <si>
    <t>Category</t>
  </si>
  <si>
    <t>Notes</t>
  </si>
  <si>
    <t>Fuel Type</t>
  </si>
  <si>
    <t>8d500</t>
  </si>
  <si>
    <t>Goods transportation</t>
  </si>
  <si>
    <t>Gasoline</t>
  </si>
  <si>
    <t>Staff transportation</t>
  </si>
  <si>
    <t>Diesel</t>
  </si>
  <si>
    <t>97c2</t>
  </si>
  <si>
    <t>Emergency service</t>
  </si>
  <si>
    <t>Butanol</t>
  </si>
  <si>
    <t>Running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</si>
</sst>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-dd-yyyy"/>
    <numFmt numFmtId="165" formatCode="&quot;$&quot;#,##0.00"/>
  </numFmts>
  <fonts count="14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36"/>
      <color rgb="FF0C0C0C"/>
      <name val="Arial"/>
      <family val="2"/>
    </font>
    <font>
      <sz val="15"/>
      <color rgb="FF538136"/>
      <name val="Arial"/>
      <family val="2"/>
    </font>
    <font>
      <b/>
      <sz val="12"/>
      <color rgb="FF000000"/>
      <name val="Arial"/>
      <family val="2"/>
    </font>
    <font>
      <b/>
      <sz val="36"/>
      <color theme="1"/>
      <name val="Arial"/>
      <family val="2"/>
    </font>
    <font>
      <b/>
      <sz val="32"/>
      <color rgb="FF538136"/>
      <name val="Arial"/>
      <family val="2"/>
    </font>
    <font>
      <sz val="2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1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A4C2F4"/>
        <bgColor indexed="64"/>
      </patternFill>
    </fill>
  </fills>
  <borders count="6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</border>
    <border>
      <left/>
      <right style="thin">
        <color rgb="FF999999"/>
      </right>
      <top style="thin">
        <color rgb="FF999999"/>
      </top>
      <bottom style="thin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/>
    </border>
    <border>
      <left/>
      <right/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6">
    <xf numFmtId="0" fontId="0" fillId="0" borderId="0" xfId="0" applyFont="1" applyAlignment="1">
      <alignment/>
    </xf>
    <xf numFmtId="0" fontId="2" fillId="2" borderId="0" xfId="0" applyFont="1" applyFill="1" applyBorder="1"/>
    <xf numFmtId="0" fontId="3" fillId="2" borderId="0" xfId="0" applyFont="1" applyAlignment="1">
      <alignment horizontal="left"/>
    </xf>
    <xf numFmtId="0" fontId="3" fillId="2" borderId="0" xfId="0" applyFont="1" applyBorder="1" applyAlignment="1">
      <alignment horizontal="left"/>
    </xf>
    <xf numFmtId="0" fontId="4" fillId="2" borderId="0" xfId="0" applyFont="1" applyBorder="1" applyAlignment="1">
      <alignment horizontal="left"/>
    </xf>
    <xf numFmtId="0" fontId="5" fillId="2" borderId="1" xfId="0" applyFont="1" applyBorder="1" applyAlignment="1">
      <alignment horizontal="center"/>
    </xf>
    <xf numFmtId="0" fontId="0" fillId="0" borderId="2" xfId="0" applyFont="1" applyBorder="1"/>
    <xf numFmtId="0" fontId="6" fillId="2" borderId="0" xfId="0" applyFont="1" applyBorder="1" applyAlignment="1">
      <alignment horizontal="center"/>
    </xf>
    <xf numFmtId="0" fontId="7" fillId="2" borderId="0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Border="1"/>
    <xf numFmtId="0" fontId="7" fillId="2" borderId="0" xfId="0" applyFont="1" applyBorder="1" applyAlignment="1">
      <alignment horizontal="left"/>
    </xf>
    <xf numFmtId="0" fontId="2" fillId="2" borderId="3" xfId="0" applyFont="1" applyBorder="1" applyAlignment="1">
      <alignment horizontal="left"/>
    </xf>
    <xf numFmtId="0" fontId="8" fillId="2" borderId="3" xfId="0" applyFont="1" applyBorder="1" applyAlignment="1">
      <alignment horizontal="right"/>
    </xf>
    <xf numFmtId="0" fontId="0" fillId="0" borderId="0" xfId="0" applyFont="1" applyBorder="1"/>
    <xf numFmtId="0" fontId="0" fillId="0" borderId="0" xfId="0" applyFont="1" applyBorder="1"/>
    <xf numFmtId="0" fontId="0" fillId="0" borderId="0" xfId="0" applyFont="1" applyBorder="1"/>
    <xf numFmtId="0" fontId="0" fillId="0" borderId="0" xfId="0" applyFont="1" applyBorder="1"/>
    <xf numFmtId="0" fontId="2" fillId="2" borderId="4" xfId="0" applyFont="1" applyBorder="1" applyAlignment="1">
      <alignment horizontal="left"/>
    </xf>
    <xf numFmtId="4" fontId="8" fillId="2" borderId="4" xfId="0" applyNumberFormat="1" applyFont="1" applyBorder="1" applyAlignment="1">
      <alignment horizontal="right"/>
    </xf>
    <xf numFmtId="0" fontId="0" fillId="0" borderId="0" xfId="0" applyFont="1" applyBorder="1"/>
    <xf numFmtId="0" fontId="9" fillId="2" borderId="3" xfId="0" applyFont="1" applyBorder="1" applyAlignment="1">
      <alignment horizontal="center" vertical="center"/>
    </xf>
    <xf numFmtId="0" fontId="9" fillId="2" borderId="3" xfId="0" applyFont="1" applyBorder="1" applyAlignment="1">
      <alignment horizontal="center" vertical="center" wrapText="1"/>
    </xf>
    <xf numFmtId="0" fontId="9" fillId="2" borderId="3" xfId="0" applyFont="1" applyBorder="1" applyAlignment="1">
      <alignment horizontal="center" vertical="center"/>
    </xf>
    <xf numFmtId="164" fontId="10" fillId="2" borderId="3" xfId="0" applyNumberFormat="1" applyFont="1" applyBorder="1"/>
    <xf numFmtId="0" fontId="10" fillId="2" borderId="3" xfId="0" applyFont="1" applyBorder="1" applyAlignment="1">
      <alignment horizontal="right"/>
    </xf>
    <xf numFmtId="165" fontId="10" fillId="2" borderId="3" xfId="0" applyNumberFormat="1" applyFont="1" applyBorder="1" applyAlignment="1">
      <alignment horizontal="right"/>
    </xf>
    <xf numFmtId="4" fontId="10" fillId="2" borderId="3" xfId="0" applyNumberFormat="1" applyFont="1" applyBorder="1" applyAlignment="1">
      <alignment horizontal="right"/>
    </xf>
    <xf numFmtId="165" fontId="10" fillId="2" borderId="3" xfId="0" applyNumberFormat="1" applyFont="1" applyBorder="1" applyAlignment="1">
      <alignment horizontal="center"/>
    </xf>
    <xf numFmtId="4" fontId="10" fillId="2" borderId="3" xfId="0" applyNumberFormat="1" applyFont="1" applyBorder="1" applyAlignment="1">
      <alignment horizontal="center"/>
    </xf>
    <xf numFmtId="164" fontId="10" fillId="3" borderId="3" xfId="0" applyNumberFormat="1" applyFont="1" applyFill="1" applyBorder="1"/>
    <xf numFmtId="0" fontId="10" fillId="3" borderId="3" xfId="0" applyFont="1" applyBorder="1" applyAlignment="1">
      <alignment horizontal="right"/>
    </xf>
    <xf numFmtId="165" fontId="10" fillId="3" borderId="3" xfId="0" applyNumberFormat="1" applyFont="1" applyBorder="1" applyAlignment="1">
      <alignment horizontal="right"/>
    </xf>
    <xf numFmtId="4" fontId="10" fillId="3" borderId="3" xfId="0" applyNumberFormat="1" applyFont="1" applyBorder="1" applyAlignment="1">
      <alignment horizontal="right"/>
    </xf>
    <xf numFmtId="165" fontId="10" fillId="3" borderId="3" xfId="0" applyNumberFormat="1" applyFont="1" applyBorder="1" applyAlignment="1">
      <alignment horizontal="center"/>
    </xf>
    <xf numFmtId="4" fontId="10" fillId="3" borderId="3" xfId="0" applyNumberFormat="1" applyFont="1" applyBorder="1" applyAlignment="1">
      <alignment horizontal="center"/>
    </xf>
    <xf numFmtId="164" fontId="2" fillId="2" borderId="3" xfId="0" applyNumberFormat="1" applyFont="1" applyBorder="1"/>
    <xf numFmtId="0" fontId="2" fillId="2" borderId="3" xfId="0" applyFont="1" applyBorder="1" applyAlignment="1">
      <alignment horizontal="right"/>
    </xf>
    <xf numFmtId="165" fontId="2" fillId="2" borderId="3" xfId="0" applyNumberFormat="1" applyFont="1" applyBorder="1" applyAlignment="1">
      <alignment horizontal="right"/>
    </xf>
    <xf numFmtId="164" fontId="2" fillId="3" borderId="3" xfId="0" applyNumberFormat="1" applyFont="1" applyBorder="1"/>
    <xf numFmtId="0" fontId="2" fillId="3" borderId="3" xfId="0" applyFont="1" applyBorder="1" applyAlignment="1">
      <alignment horizontal="right"/>
    </xf>
    <xf numFmtId="0" fontId="11" fillId="4" borderId="1" xfId="0" applyFont="1" applyFill="1" applyBorder="1" applyAlignment="1">
      <alignment horizontal="center" vertical="center"/>
    </xf>
    <xf numFmtId="0" fontId="0" fillId="0" borderId="5" xfId="0" applyFont="1" applyBorder="1"/>
    <xf numFmtId="0" fontId="1" fillId="4" borderId="3" xfId="0" applyFont="1" applyBorder="1"/>
    <xf numFmtId="165" fontId="1" fillId="4" borderId="3" xfId="0" applyNumberFormat="1" applyFont="1" applyBorder="1"/>
    <xf numFmtId="4" fontId="1" fillId="4" borderId="3" xfId="0" applyNumberFormat="1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numRef>
              <c:f>Sheet1!$A$7:$A$9</c:f>
              <c:numCache/>
            </c:numRef>
          </c:cat>
          <c:val>
            <c:numRef>
              <c:f>Sheet1!$D$7:$D$9</c:f>
              <c:numCache/>
            </c:numRef>
          </c:val>
        </c:ser>
        <c:axId val="63565122"/>
        <c:axId val="52267217"/>
      </c:barChart>
      <c:catAx>
        <c:axId val="6356512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67217"/>
        <c:crosses val="autoZero"/>
        <c:auto val="0"/>
        <c:lblOffset val="100"/>
        <c:noMultiLvlLbl val="0"/>
      </c:catAx>
      <c:valAx>
        <c:axId val="52267217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&quot;$&quot;#,##0.00" sourceLinked="0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5122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strRef>
              <c:f>Sheet1!$I$7:$I$9</c:f>
              <c:strCache/>
            </c:strRef>
          </c:cat>
          <c:val>
            <c:numRef>
              <c:f>Sheet1!$D$7:$D$9</c:f>
              <c:numCache/>
            </c:numRef>
          </c:val>
        </c:ser>
        <c:axId val="34183680"/>
        <c:axId val="4829725"/>
      </c:barChart>
      <c:catAx>
        <c:axId val="34183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9725"/>
        <c:crosses val="autoZero"/>
        <c:auto val="0"/>
        <c:lblOffset val="100"/>
        <c:noMultiLvlLbl val="0"/>
      </c:catAx>
      <c:valAx>
        <c:axId val="4829725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&quot;$&quot;#,##0.00" sourceLinked="0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183680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3" Type="http://schemas.openxmlformats.org/officeDocument/2006/relationships/image" Target="../media/image1.png" /><Relationship Id="rId2" Type="http://schemas.openxmlformats.org/officeDocument/2006/relationships/chart" Target="../charts/chart2.xml" /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304800</xdr:colOff>
      <xdr:row>13</xdr:row>
      <xdr:rowOff>28575</xdr:rowOff>
    </xdr:from>
    <xdr:ext cx="5715000" cy="3533775"/>
    <xdr:graphicFrame>
      <xdr:nvGraphicFramePr>
        <xdr:cNvPr id="2067483515" name="Chart 1" title="Chart">
          <a:extLst>
            <a:ext uri="{FF2B5EF4-FFF2-40B4-BE49-F238E27FC236}">
              <a16:creationId xmlns:a16="http://schemas.microsoft.com/office/drawing/2014/main" id="{1a6c167e-bf11-4238-8a09-134d2e36cfa0}"/>
            </a:ext>
          </a:extLst>
        </xdr:cNvPr>
        <xdr:cNvGraphicFramePr/>
      </xdr:nvGraphicFramePr>
      <xdr:xfrm>
        <a:off x="304800" y="3276600"/>
        <a:ext cx="5715000" cy="3533775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  <xdr:oneCellAnchor>
    <xdr:from>
      <xdr:col>5</xdr:col>
      <xdr:colOff>123825</xdr:colOff>
      <xdr:row>13</xdr:row>
      <xdr:rowOff>28575</xdr:rowOff>
    </xdr:from>
    <xdr:ext cx="5715000" cy="3533775"/>
    <xdr:graphicFrame>
      <xdr:nvGraphicFramePr>
        <xdr:cNvPr id="1169672546" name="Chart 2" title="Chart">
          <a:extLst>
            <a:ext uri="{FF2B5EF4-FFF2-40B4-BE49-F238E27FC236}">
              <a16:creationId xmlns:a16="http://schemas.microsoft.com/office/drawing/2014/main" id="{6e0956b8-abbb-49ac-b856-c26463d98529}"/>
            </a:ext>
          </a:extLst>
        </xdr:cNvPr>
        <xdr:cNvGraphicFramePr/>
      </xdr:nvGraphicFramePr>
      <xdr:xfrm>
        <a:off x="6572250" y="3276600"/>
        <a:ext cx="5715000" cy="3533775"/>
      </xdr:xfrm>
      <a:graphic>
        <a:graphicData uri="http://schemas.openxmlformats.org/drawingml/2006/chart">
          <c:chart xmlns:c="http://schemas.openxmlformats.org/drawingml/2006/chart" r:id="rId2"/>
        </a:graphicData>
      </a:graphic>
    </xdr:graphicFrame>
    <xdr:clientData fLocksWithSheet="0"/>
  </xdr:oneCellAnchor>
  <xdr:oneCellAnchor>
    <xdr:from>
      <xdr:col>3</xdr:col>
      <xdr:colOff>323850</xdr:colOff>
      <xdr:row>1</xdr:row>
      <xdr:rowOff>76200</xdr:rowOff>
    </xdr:from>
    <xdr:ext cx="914400" cy="10668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713bdaeb-64c0-4c12-b788-611b6fd7f162}"/>
            </a:ext>
          </a:extLst>
        </xdr:cNvPr>
        <xdr:cNvPicPr preferRelativeResize="0"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152900" y="238125"/>
          <a:ext cx="914400" cy="106680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M12"/>
  <sheetViews>
    <sheetView workbookViewId="0" topLeftCell="A1"/>
  </sheetViews>
  <sheetFormatPr defaultColWidth="12.634285714285713" defaultRowHeight="15" customHeight="1"/>
  <cols>
    <col min="1" max="1" width="22.428571428571427" customWidth="1"/>
    <col min="2" max="2" width="18.857142857142858" customWidth="1"/>
    <col min="3" max="3" width="16.142857142857142" customWidth="1"/>
    <col min="4" max="4" width="23.571428571428573" customWidth="1"/>
    <col min="5" max="5" width="15.714285714285714" customWidth="1"/>
    <col min="6" max="6" width="17" customWidth="1"/>
    <col min="7" max="12" width="17.428571428571427" customWidth="1"/>
  </cols>
  <sheetData>
    <row r="1" spans="1:13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22.5" customHeight="1">
      <c r="A2" s="1"/>
      <c r="B2" s="1"/>
      <c r="C2" s="3"/>
      <c r="D2" s="1"/>
      <c r="E2" s="4" t="s">
        <v>0</v>
      </c>
      <c r="F2" s="3"/>
      <c r="G2" s="3"/>
      <c r="H2" s="3"/>
      <c r="I2" s="3"/>
      <c r="J2" s="3"/>
      <c r="K2" s="3"/>
      <c r="L2" s="3"/>
      <c r="M2" s="2"/>
    </row>
    <row r="3" spans="1:13" ht="21.75" customHeight="1">
      <c r="A3" s="1"/>
      <c r="B3" s="5" t="s">
        <v>1</v>
      </c>
      <c r="C3" s="6"/>
      <c r="D3" s="7"/>
      <c r="E3" s="8" t="s">
        <v>2</v>
      </c>
      <c r="F3" s="9"/>
      <c r="G3" s="10"/>
      <c r="H3" s="11"/>
      <c r="I3" s="11"/>
      <c r="J3" s="11"/>
      <c r="K3" s="11"/>
      <c r="L3" s="11"/>
      <c r="M3" s="2"/>
    </row>
    <row r="4" spans="1:13" ht="28.5" customHeight="1">
      <c r="A4" s="1"/>
      <c r="B4" s="12" t="s">
        <v>3</v>
      </c>
      <c r="C4" s="13">
        <v>380</v>
      </c>
      <c r="D4" s="14"/>
      <c r="E4" s="15"/>
      <c r="F4" s="16"/>
      <c r="G4" s="17"/>
      <c r="H4" s="11"/>
      <c r="I4" s="11"/>
      <c r="J4" s="11"/>
      <c r="K4" s="11"/>
      <c r="L4" s="11"/>
      <c r="M4" s="2"/>
    </row>
    <row r="5" spans="1:13" ht="26.25" customHeight="1">
      <c r="A5" s="1"/>
      <c r="B5" s="18" t="s">
        <v>4</v>
      </c>
      <c r="C5" s="19">
        <f>C4*(E12/A12)-H12</f>
        <v>73.757851779999996</v>
      </c>
      <c r="D5" s="20"/>
      <c r="E5" s="3"/>
      <c r="F5" s="3"/>
      <c r="G5" s="3"/>
      <c r="H5" s="3"/>
      <c r="I5" s="3"/>
      <c r="J5" s="3"/>
      <c r="K5" s="3"/>
      <c r="L5" s="3"/>
      <c r="M5" s="2"/>
    </row>
    <row r="6" spans="1:13" ht="38.25" customHeight="1">
      <c r="A6" s="21" t="s">
        <v>5</v>
      </c>
      <c r="B6" s="22" t="s">
        <v>6</v>
      </c>
      <c r="C6" s="21" t="s">
        <v>7</v>
      </c>
      <c r="D6" s="23" t="s">
        <v>8</v>
      </c>
      <c r="E6" s="21" t="s">
        <v>9</v>
      </c>
      <c r="F6" s="23" t="s">
        <v>10</v>
      </c>
      <c r="G6" s="21" t="s">
        <v>11</v>
      </c>
      <c r="H6" s="22" t="s">
        <v>12</v>
      </c>
      <c r="I6" s="22" t="s">
        <v>13</v>
      </c>
      <c r="J6" s="22" t="s">
        <v>14</v>
      </c>
      <c r="K6" s="22" t="s">
        <v>15</v>
      </c>
      <c r="L6" s="22" t="s">
        <v>16</v>
      </c>
      <c r="M6" s="2"/>
    </row>
    <row r="7" spans="1:13" ht="16.5" customHeight="1">
      <c r="A7" s="24">
        <v>45054</v>
      </c>
      <c r="B7" s="25">
        <v>200</v>
      </c>
      <c r="C7" s="25">
        <v>9</v>
      </c>
      <c r="D7" s="26">
        <f>39.8-H7</f>
        <v>39.80</v>
      </c>
      <c r="E7" s="27">
        <f t="shared" si="0" ref="E7:E9">G7/F7</f>
        <v>0.19900000000000001</v>
      </c>
      <c r="F7" s="27">
        <f t="shared" si="1" ref="F7:F9">B7/C7</f>
        <v>22.222222219999999</v>
      </c>
      <c r="G7" s="27">
        <f t="shared" si="2" ref="G7:G9">D7/C7</f>
        <v>4.4222222220000003</v>
      </c>
      <c r="H7" s="28">
        <v>0</v>
      </c>
      <c r="I7" s="29" t="s">
        <v>17</v>
      </c>
      <c r="J7" s="29" t="s">
        <v>18</v>
      </c>
      <c r="K7" s="29"/>
      <c r="L7" s="29" t="s">
        <v>19</v>
      </c>
      <c r="M7" s="2"/>
    </row>
    <row r="8" spans="1:13" ht="14.25" customHeight="1">
      <c r="A8" s="30">
        <v>45055</v>
      </c>
      <c r="B8" s="31">
        <v>210.70</v>
      </c>
      <c r="C8" s="31">
        <v>11</v>
      </c>
      <c r="D8" s="32">
        <f>49.1-H8</f>
        <v>49.10</v>
      </c>
      <c r="E8" s="33">
        <f t="shared" si="0"/>
        <v>0.23303274800000001</v>
      </c>
      <c r="F8" s="33">
        <f t="shared" si="1"/>
        <v>19.154545450000001</v>
      </c>
      <c r="G8" s="33">
        <f t="shared" si="2"/>
        <v>4.4636363640000001</v>
      </c>
      <c r="H8" s="34">
        <v>0</v>
      </c>
      <c r="I8" s="35" t="s">
        <v>17</v>
      </c>
      <c r="J8" s="35" t="s">
        <v>20</v>
      </c>
      <c r="K8" s="35"/>
      <c r="L8" s="35" t="s">
        <v>21</v>
      </c>
      <c r="M8" s="2"/>
    </row>
    <row r="9" spans="1:13" ht="15.75" customHeight="1">
      <c r="A9" s="36">
        <v>45056</v>
      </c>
      <c r="B9" s="37">
        <v>360</v>
      </c>
      <c r="C9" s="37">
        <v>16</v>
      </c>
      <c r="D9" s="38">
        <f>61.78-H9</f>
        <v>59.78</v>
      </c>
      <c r="E9" s="27">
        <f t="shared" si="0"/>
        <v>0.16605555559999999</v>
      </c>
      <c r="F9" s="27">
        <f t="shared" si="1"/>
        <v>22.50</v>
      </c>
      <c r="G9" s="27">
        <f t="shared" si="2"/>
        <v>3.73625</v>
      </c>
      <c r="H9" s="28">
        <v>2</v>
      </c>
      <c r="I9" s="29" t="s">
        <v>22</v>
      </c>
      <c r="J9" s="29" t="s">
        <v>23</v>
      </c>
      <c r="K9" s="29"/>
      <c r="L9" s="29" t="s">
        <v>24</v>
      </c>
      <c r="M9" s="2"/>
    </row>
    <row r="10" spans="1:13" ht="16.5" customHeight="1">
      <c r="A10" s="39"/>
      <c r="B10" s="40"/>
      <c r="C10" s="40"/>
      <c r="D10" s="31"/>
      <c r="E10" s="31"/>
      <c r="F10" s="31"/>
      <c r="G10" s="31"/>
      <c r="H10" s="31"/>
      <c r="I10" s="31"/>
      <c r="J10" s="31"/>
      <c r="K10" s="31"/>
      <c r="L10" s="31"/>
      <c r="M10" s="2"/>
    </row>
    <row r="11" spans="1:13" ht="15" customHeight="1">
      <c r="A11" s="41" t="s">
        <v>25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6"/>
      <c r="M11" s="2"/>
    </row>
    <row r="12" spans="1:13" ht="15" customHeight="1">
      <c r="A12" s="43">
        <f>COUNT(A7:A11)</f>
        <v>3</v>
      </c>
      <c r="B12" s="43">
        <f t="shared" si="3" ref="B12:C12">SUM(B7:B10)</f>
        <v>770.70</v>
      </c>
      <c r="C12" s="43">
        <f t="shared" si="3"/>
        <v>36</v>
      </c>
      <c r="D12" s="44">
        <f>SUM(D7:D11)</f>
        <v>148.68</v>
      </c>
      <c r="E12" s="45">
        <f t="shared" si="4" ref="E12:G12">SUM(E7:E10)</f>
        <v>0.59808830349999997</v>
      </c>
      <c r="F12" s="45">
        <f t="shared" si="4"/>
        <v>63.87676768</v>
      </c>
      <c r="G12" s="44">
        <f t="shared" si="4"/>
        <v>12.62210859</v>
      </c>
      <c r="H12" s="44">
        <f>SUM(H7:H9)</f>
        <v>2</v>
      </c>
      <c r="I12" s="45"/>
      <c r="J12" s="45"/>
      <c r="K12" s="45"/>
      <c r="L12" s="45"/>
      <c r="M12" s="2"/>
    </row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">
    <mergeCell ref="B3:C3"/>
    <mergeCell ref="D3:D5"/>
    <mergeCell ref="E3:G4"/>
    <mergeCell ref="A11:L11"/>
  </mergeCells>
  <pageMargins left="0.75" right="0.75" top="1" bottom="1" header="0" footer="0"/>
  <pageSetup orientation="landscape" paperSize="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